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never" codeName="ThisWorkbook" defaultThemeVersion="124226"/>
  <bookViews>
    <workbookView xWindow="480" yWindow="2415" windowWidth="15180" windowHeight="7005" tabRatio="932"/>
  </bookViews>
  <sheets>
    <sheet name="Wybrane dane finansowe" sheetId="74" r:id="rId1"/>
    <sheet name="Aktywa" sheetId="82" r:id="rId2"/>
    <sheet name="Pasywa" sheetId="7" r:id="rId3"/>
    <sheet name="RZiS" sheetId="98" r:id="rId4"/>
    <sheet name="CF" sheetId="12" r:id="rId5"/>
    <sheet name="Segmenty - RZiS 3Q" sheetId="97" r:id="rId6"/>
    <sheet name="NI - projekty" sheetId="65" r:id="rId7"/>
    <sheet name="Zapasy - projekty" sheetId="32" r:id="rId8"/>
    <sheet name="Obligacje" sheetId="93" r:id="rId9"/>
    <sheet name="Kredyty" sheetId="96" r:id="rId10"/>
  </sheets>
  <externalReferences>
    <externalReference r:id="rId11"/>
    <externalReference r:id="rId12"/>
    <externalReference r:id="rId13"/>
  </externalReferences>
  <definedNames>
    <definedName name="_Toc177792181" localSheetId="4">CF!$B$2</definedName>
    <definedName name="_Toc177792181" localSheetId="6">'NI - projekty'!#REF!</definedName>
    <definedName name="_Toc177792181" localSheetId="2">Pasywa!$B$2</definedName>
    <definedName name="_Toc177792181" localSheetId="3">RZiS!$B$2</definedName>
    <definedName name="_Toc177792181" localSheetId="7">'Zapasy - projekty'!#REF!</definedName>
    <definedName name="_Toc177792181">'[2]10B'!#REF!</definedName>
    <definedName name="_Toc177792181_1">'[2]11'!#REF!</definedName>
    <definedName name="_Toc177792181_10">'[2]17A'!#REF!</definedName>
    <definedName name="_Toc177792181_11">'[2]17B'!#REF!</definedName>
    <definedName name="_Toc177792181_12">'[2]17C'!#REF!</definedName>
    <definedName name="_Toc177792181_13">'[2]18'!#REF!</definedName>
    <definedName name="_Toc177792181_14">'[2]18 cd.'!#REF!</definedName>
    <definedName name="_Toc177792181_15">'[2]19'!#REF!</definedName>
    <definedName name="_Toc177792181_16">'[2]1A'!#REF!</definedName>
    <definedName name="_Toc177792181_17">'[2]1B'!#REF!</definedName>
    <definedName name="_Toc177792181_18">'[2]1C'!#REF!</definedName>
    <definedName name="_Toc177792181_19">'[2]20'!#REF!</definedName>
    <definedName name="_Toc177792181_2">'[2]12'!#REF!</definedName>
    <definedName name="_Toc177792181_20">'[2]22'!#REF!</definedName>
    <definedName name="_Toc177792181_21">'[2]23'!#REF!</definedName>
    <definedName name="_Toc177792181_22">'[2]24'!#REF!</definedName>
    <definedName name="_Toc177792181_23">'[2]25A'!#REF!</definedName>
    <definedName name="_Toc177792181_24">'[2]25B'!#REF!</definedName>
    <definedName name="_Toc177792181_25">'[2]25C'!#REF!</definedName>
    <definedName name="_Toc177792181_26">'[2]26A'!#REF!</definedName>
    <definedName name="_Toc177792181_27">'[2]26B'!#REF!</definedName>
    <definedName name="_Toc177792181_28">'[2]27A'!#REF!</definedName>
    <definedName name="_Toc177792181_29">'[2]27B'!#REF!</definedName>
    <definedName name="_Toc177792181_3">'[2]13'!#REF!</definedName>
    <definedName name="_Toc177792181_30">'[2]28A'!#REF!</definedName>
    <definedName name="_Toc177792181_31">'[2]28B'!#REF!</definedName>
    <definedName name="_Toc177792181_32">'[2]29A'!#REF!</definedName>
    <definedName name="_Toc177792181_33">'[2]29B'!#REF!</definedName>
    <definedName name="_Toc177792181_34">'[2]29D'!#REF!</definedName>
    <definedName name="_Toc177792181_35">'[2]2A'!#REF!</definedName>
    <definedName name="_Toc177792181_36">'[2]2B'!#REF!</definedName>
    <definedName name="_Toc177792181_37">'[2]2C'!#REF!</definedName>
    <definedName name="_Toc177792181_38">'[2]2D'!#REF!</definedName>
    <definedName name="_Toc177792181_39">'[2]32'!#REF!</definedName>
    <definedName name="_Toc177792181_4">'[2]14A'!#REF!</definedName>
    <definedName name="_Toc177792181_40">'[2]33.1'!#REF!</definedName>
    <definedName name="_Toc177792181_41">'[2]33.2'!#REF!</definedName>
    <definedName name="_Toc177792181_42">'[2]33.4.1'!#REF!</definedName>
    <definedName name="_Toc177792181_43">'[2]33.4.3'!#REF!</definedName>
    <definedName name="_Toc177792181_44">'[2]33.5'!#REF!</definedName>
    <definedName name="_Toc177792181_45">'[2]3A'!#REF!</definedName>
    <definedName name="_Toc177792181_46">'[2]3A cd.'!#REF!</definedName>
    <definedName name="_Toc177792181_47">'[2]3B'!#REF!</definedName>
    <definedName name="_Toc177792181_48">'[2]3B cd.'!#REF!</definedName>
    <definedName name="_Toc177792181_49">'[2]4'!#REF!</definedName>
    <definedName name="_Toc177792181_5">'[2]14B'!#REF!</definedName>
    <definedName name="_Toc177792181_50">'[2]4 cd.'!#REF!</definedName>
    <definedName name="_Toc177792181_51">'[2]4A'!#REF!</definedName>
    <definedName name="_Toc177792181_52">'[2]4A cd.'!#REF!</definedName>
    <definedName name="_Toc177792181_53">'[2]5A'!#REF!</definedName>
    <definedName name="_Toc177792181_54">'[2]5B'!#REF!</definedName>
    <definedName name="_Toc177792181_55">'[2]6'!#REF!</definedName>
    <definedName name="_Toc177792181_56">'[2]7A'!#REF!</definedName>
    <definedName name="_Toc177792181_57">'[2]7B'!#REF!</definedName>
    <definedName name="_Toc177792181_58">'[2]7B_1'!#REF!</definedName>
    <definedName name="_Toc177792181_59">[2]kapitały!#REF!</definedName>
    <definedName name="_Toc177792181_6">'[2]15A'!#REF!</definedName>
    <definedName name="_Toc177792181_60">'[2]Nakłady inwest.'!#REF!</definedName>
    <definedName name="_Toc177792181_62">[2]podpisy!#REF!</definedName>
    <definedName name="_Toc177792181_64">'[2]Ryzyko płynności'!#REF!</definedName>
    <definedName name="_Toc177792181_66">'[2]Zamort. koszt'!#REF!</definedName>
    <definedName name="_Toc177792181_67">'[2]Zarządzanie kapitałem'!#REF!</definedName>
    <definedName name="_Toc177792181_7">'[2]15B'!#REF!</definedName>
    <definedName name="_Toc177792181_8">'[2]16A'!#REF!</definedName>
    <definedName name="_Toc177792181_9">'[2]16B'!#REF!</definedName>
    <definedName name="_Toc271626932" localSheetId="2">Pasywa!#REF!</definedName>
    <definedName name="_Toc271626936" localSheetId="6">'NI - projekty'!#REF!</definedName>
    <definedName name="_Toc271626936" localSheetId="7">'Zapasy - projekty'!#REF!</definedName>
    <definedName name="_Toc271626936">'[2]10B'!#REF!</definedName>
    <definedName name="_Toc271626936_1">'[2]11'!#REF!</definedName>
    <definedName name="_Toc271626936_10">'[2]17A'!#REF!</definedName>
    <definedName name="_Toc271626936_11">'[2]17B'!#REF!</definedName>
    <definedName name="_Toc271626936_12">'[2]17C'!#REF!</definedName>
    <definedName name="_Toc271626936_13">'[2]18'!#REF!</definedName>
    <definedName name="_Toc271626936_14">'[2]18 cd.'!#REF!</definedName>
    <definedName name="_Toc271626936_15">'[2]19'!#REF!</definedName>
    <definedName name="_Toc271626936_16">'[2]1A'!#REF!</definedName>
    <definedName name="_Toc271626936_17">'[2]1B'!#REF!</definedName>
    <definedName name="_Toc271626936_18">'[2]1C'!#REF!</definedName>
    <definedName name="_Toc271626936_19">'[2]20'!#REF!</definedName>
    <definedName name="_Toc271626936_2">'[2]12'!#REF!</definedName>
    <definedName name="_Toc271626936_20">'[2]22'!#REF!</definedName>
    <definedName name="_Toc271626936_21">'[2]23'!#REF!</definedName>
    <definedName name="_Toc271626936_22">'[2]24'!#REF!</definedName>
    <definedName name="_Toc271626936_23">'[2]25A'!#REF!</definedName>
    <definedName name="_Toc271626936_24">'[2]25B'!#REF!</definedName>
    <definedName name="_Toc271626936_25">'[2]25C'!#REF!</definedName>
    <definedName name="_Toc271626936_26">'[2]26A'!#REF!</definedName>
    <definedName name="_Toc271626936_27">'[2]26B'!#REF!</definedName>
    <definedName name="_Toc271626936_28">'[2]27A'!#REF!</definedName>
    <definedName name="_Toc271626936_29">'[2]27B'!#REF!</definedName>
    <definedName name="_Toc271626936_3">'[2]13'!#REF!</definedName>
    <definedName name="_Toc271626936_30">'[2]28A'!#REF!</definedName>
    <definedName name="_Toc271626936_31">'[2]28B'!#REF!</definedName>
    <definedName name="_Toc271626936_32">'[2]29A'!#REF!</definedName>
    <definedName name="_Toc271626936_33">'[2]29B'!#REF!</definedName>
    <definedName name="_Toc271626936_34">'[2]29D'!#REF!</definedName>
    <definedName name="_Toc271626936_35">'[2]2A'!#REF!</definedName>
    <definedName name="_Toc271626936_36">'[2]2B'!#REF!</definedName>
    <definedName name="_Toc271626936_37">'[2]2C'!#REF!</definedName>
    <definedName name="_Toc271626936_38">'[2]2D'!#REF!</definedName>
    <definedName name="_Toc271626936_39">'[2]32'!#REF!</definedName>
    <definedName name="_Toc271626936_4">'[2]14A'!#REF!</definedName>
    <definedName name="_Toc271626936_40">'[2]33.1'!#REF!</definedName>
    <definedName name="_Toc271626936_41">'[2]33.2'!#REF!</definedName>
    <definedName name="_Toc271626936_42">'[2]33.4.1'!#REF!</definedName>
    <definedName name="_Toc271626936_43">'[2]33.4.3'!#REF!</definedName>
    <definedName name="_Toc271626936_44">'[2]33.5'!#REF!</definedName>
    <definedName name="_Toc271626936_45">'[2]3A'!#REF!</definedName>
    <definedName name="_Toc271626936_46">'[2]3A cd.'!#REF!</definedName>
    <definedName name="_Toc271626936_47">'[2]3B'!#REF!</definedName>
    <definedName name="_Toc271626936_48">'[2]3B cd.'!#REF!</definedName>
    <definedName name="_Toc271626936_49">'[2]4'!#REF!</definedName>
    <definedName name="_Toc271626936_5">'[2]14B'!#REF!</definedName>
    <definedName name="_Toc271626936_50">'[2]4 cd.'!#REF!</definedName>
    <definedName name="_Toc271626936_51">'[2]4A'!#REF!</definedName>
    <definedName name="_Toc271626936_52">'[2]4A cd.'!#REF!</definedName>
    <definedName name="_Toc271626936_53">'[2]5A'!#REF!</definedName>
    <definedName name="_Toc271626936_54">'[2]5B'!#REF!</definedName>
    <definedName name="_Toc271626936_55">'[2]6'!#REF!</definedName>
    <definedName name="_Toc271626936_56">'[2]7A'!#REF!</definedName>
    <definedName name="_Toc271626936_57">'[2]7B'!#REF!</definedName>
    <definedName name="_Toc271626936_58">'[2]7B_1'!#REF!</definedName>
    <definedName name="_Toc271626936_59">'[2]Nakłady inwest.'!#REF!</definedName>
    <definedName name="_Toc271626936_6">'[2]15A'!#REF!</definedName>
    <definedName name="_Toc271626936_60">[2]podpisy!#REF!</definedName>
    <definedName name="_Toc271626936_61">'[2]Ryzyko płynności'!#REF!</definedName>
    <definedName name="_Toc271626936_62">'[2]Zamort. koszt'!#REF!</definedName>
    <definedName name="_Toc271626936_63">'[2]Zarządzanie kapitałem'!#REF!</definedName>
    <definedName name="_Toc271626936_7">'[2]15B'!#REF!</definedName>
    <definedName name="_Toc271626936_8">'[2]16A'!#REF!</definedName>
    <definedName name="_Toc271626936_9">'[2]16B'!#REF!</definedName>
    <definedName name="A" localSheetId="9" hidden="1">{#N/A,#N/A,TRUE,"F-1";#N/A,#N/A,TRUE,"F-2"}</definedName>
    <definedName name="A" localSheetId="3" hidden="1">{#N/A,#N/A,TRUE,"F-1";#N/A,#N/A,TRUE,"F-2"}</definedName>
    <definedName name="A" hidden="1">{#N/A,#N/A,TRUE,"F-1";#N/A,#N/A,TRUE,"F-2"}</definedName>
    <definedName name="Excel_BuiltIn__FilterDatabase">[2]INFO!#REF!</definedName>
    <definedName name="ias">#REF!</definedName>
    <definedName name="_xlnm.Print_Area" localSheetId="1">Aktywa!$A$1:$I$23</definedName>
    <definedName name="_xlnm.Print_Area" localSheetId="4">CF!$A$1:$H$53</definedName>
    <definedName name="_xlnm.Print_Area" localSheetId="9">Kredyty!$A$1:$M$20</definedName>
    <definedName name="_xlnm.Print_Area" localSheetId="6">'NI - projekty'!$A$1:$G$34</definedName>
    <definedName name="_xlnm.Print_Area" localSheetId="8">Obligacje!$A$1:$I$14</definedName>
    <definedName name="_xlnm.Print_Area" localSheetId="2">Pasywa!$A$1:$I$29</definedName>
    <definedName name="_xlnm.Print_Area" localSheetId="3">RZiS!$A$1:$J$56</definedName>
    <definedName name="_xlnm.Print_Area" localSheetId="5">'Segmenty - RZiS 3Q'!$A$1:$O$60</definedName>
    <definedName name="_xlnm.Print_Area" localSheetId="0">'Wybrane dane finansowe'!$A$1:$H$19</definedName>
    <definedName name="_xlnm.Print_Area" localSheetId="7">'Zapasy - projekty'!$A$1:$G$30</definedName>
    <definedName name="OLE_LINK14" localSheetId="4">CF!$C$19</definedName>
    <definedName name="OLE_LINK14" localSheetId="6">'NI - projekty'!#REF!</definedName>
    <definedName name="OLE_LINK14" localSheetId="3">RZiS!$C$15</definedName>
    <definedName name="OLE_LINK14" localSheetId="7">'Zapasy - projekty'!#REF!</definedName>
    <definedName name="OLE_LINK14">'[2]10B'!#REF!</definedName>
    <definedName name="OLE_LINK14_1">'[2]11'!#REF!</definedName>
    <definedName name="OLE_LINK14_10">'[2]17A'!#REF!</definedName>
    <definedName name="OLE_LINK14_11">'[2]17B'!#REF!</definedName>
    <definedName name="OLE_LINK14_12">'[2]17C'!#REF!</definedName>
    <definedName name="OLE_LINK14_13">'[2]18'!#REF!</definedName>
    <definedName name="OLE_LINK14_14">'[2]18 cd.'!#REF!</definedName>
    <definedName name="OLE_LINK14_15">'[2]19'!#REF!</definedName>
    <definedName name="OLE_LINK14_16">'[2]1A'!#REF!</definedName>
    <definedName name="OLE_LINK14_17">'[2]1B'!#REF!</definedName>
    <definedName name="OLE_LINK14_18">'[2]1C'!#REF!</definedName>
    <definedName name="OLE_LINK14_19">'[2]20'!#REF!</definedName>
    <definedName name="OLE_LINK14_2">'[2]12'!#REF!</definedName>
    <definedName name="OLE_LINK14_20">'[2]22'!#REF!</definedName>
    <definedName name="OLE_LINK14_21">'[2]23'!#REF!</definedName>
    <definedName name="OLE_LINK14_22">'[2]24'!#REF!</definedName>
    <definedName name="OLE_LINK14_23">'[2]25A'!#REF!</definedName>
    <definedName name="OLE_LINK14_24">'[2]25B'!#REF!</definedName>
    <definedName name="OLE_LINK14_25">'[2]25C'!#REF!</definedName>
    <definedName name="OLE_LINK14_26">'[2]26A'!#REF!</definedName>
    <definedName name="OLE_LINK14_27">'[2]26B'!#REF!</definedName>
    <definedName name="OLE_LINK14_28">'[2]27A'!#REF!</definedName>
    <definedName name="OLE_LINK14_29">'[2]27B'!#REF!</definedName>
    <definedName name="OLE_LINK14_3">'[2]13'!#REF!</definedName>
    <definedName name="OLE_LINK14_30">'[2]28A'!#REF!</definedName>
    <definedName name="OLE_LINK14_31">'[2]28B'!#REF!</definedName>
    <definedName name="OLE_LINK14_32">'[2]29A'!#REF!</definedName>
    <definedName name="OLE_LINK14_33">'[2]29B'!#REF!</definedName>
    <definedName name="OLE_LINK14_34">'[2]29D'!#REF!</definedName>
    <definedName name="OLE_LINK14_35">'[2]2A'!#REF!</definedName>
    <definedName name="OLE_LINK14_36">'[2]2B'!#REF!</definedName>
    <definedName name="OLE_LINK14_37">'[2]2C'!#REF!</definedName>
    <definedName name="OLE_LINK14_38">'[2]2D'!#REF!</definedName>
    <definedName name="OLE_LINK14_39">'[2]32'!#REF!</definedName>
    <definedName name="OLE_LINK14_4">'[2]14A'!#REF!</definedName>
    <definedName name="OLE_LINK14_40">'[2]33.1'!#REF!</definedName>
    <definedName name="OLE_LINK14_41">'[2]33.2'!#REF!</definedName>
    <definedName name="OLE_LINK14_42">'[2]33.4.1'!#REF!</definedName>
    <definedName name="OLE_LINK14_43">'[2]33.4.3'!#REF!</definedName>
    <definedName name="OLE_LINK14_44">'[2]33.5'!#REF!</definedName>
    <definedName name="OLE_LINK14_45">'[2]3A'!#REF!</definedName>
    <definedName name="OLE_LINK14_46">'[2]3A cd.'!#REF!</definedName>
    <definedName name="OLE_LINK14_47">'[2]3B'!#REF!</definedName>
    <definedName name="OLE_LINK14_48">'[2]3B cd.'!#REF!</definedName>
    <definedName name="OLE_LINK14_49">'[2]4'!#REF!</definedName>
    <definedName name="OLE_LINK14_5">'[2]14B'!#REF!</definedName>
    <definedName name="OLE_LINK14_50">'[2]4 cd.'!#REF!</definedName>
    <definedName name="OLE_LINK14_51">'[2]4A'!#REF!</definedName>
    <definedName name="OLE_LINK14_52">'[2]4A cd.'!#REF!</definedName>
    <definedName name="OLE_LINK14_53">'[2]5A'!#REF!</definedName>
    <definedName name="OLE_LINK14_54">'[2]5B'!#REF!</definedName>
    <definedName name="OLE_LINK14_55">'[2]6'!#REF!</definedName>
    <definedName name="OLE_LINK14_56">'[2]7A'!#REF!</definedName>
    <definedName name="OLE_LINK14_57">'[2]7B'!#REF!</definedName>
    <definedName name="OLE_LINK14_58">'[2]7B_1'!#REF!</definedName>
    <definedName name="OLE_LINK14_59">[2]kapitały!#REF!</definedName>
    <definedName name="OLE_LINK14_6">'[2]15A'!#REF!</definedName>
    <definedName name="OLE_LINK14_60">'[2]Nakłady inwest.'!#REF!</definedName>
    <definedName name="OLE_LINK14_61">[2]podpisy!#REF!</definedName>
    <definedName name="OLE_LINK14_63">'[2]Ryzyko płynności'!#REF!</definedName>
    <definedName name="OLE_LINK14_65">'[2]Zamort. koszt'!#REF!</definedName>
    <definedName name="OLE_LINK14_66">'[2]Zarządzanie kapitałem'!#REF!</definedName>
    <definedName name="OLE_LINK14_7">'[2]15B'!#REF!</definedName>
    <definedName name="OLE_LINK14_8">'[2]16A'!#REF!</definedName>
    <definedName name="OLE_LINK14_9">'[2]16B'!#REF!</definedName>
    <definedName name="OLE_LINK4" localSheetId="1">Aktywa!$D$4</definedName>
    <definedName name="OLE_LINK4" localSheetId="4">CF!#REF!</definedName>
    <definedName name="OLE_LINK4" localSheetId="6">'NI - projekty'!#REF!</definedName>
    <definedName name="OLE_LINK4" localSheetId="2">Pasywa!#REF!</definedName>
    <definedName name="OLE_LINK4" localSheetId="3">RZiS!#REF!</definedName>
    <definedName name="OLE_LINK4" localSheetId="0">'Wybrane dane finansowe'!#REF!</definedName>
    <definedName name="OLE_LINK4" localSheetId="7">'Zapasy - projekty'!#REF!</definedName>
    <definedName name="OLE_LINK4">'[2]10B'!#REF!</definedName>
    <definedName name="OLE_LINK4_1">'[2]11'!#REF!</definedName>
    <definedName name="OLE_LINK4_10">'[2]17A'!#REF!</definedName>
    <definedName name="OLE_LINK4_11">'[2]17B'!#REF!</definedName>
    <definedName name="OLE_LINK4_12">'[2]17C'!#REF!</definedName>
    <definedName name="OLE_LINK4_13">'[2]18'!#REF!</definedName>
    <definedName name="OLE_LINK4_14">'[2]18 cd.'!#REF!</definedName>
    <definedName name="OLE_LINK4_15">'[2]19'!#REF!</definedName>
    <definedName name="OLE_LINK4_16">'[2]1A'!#REF!</definedName>
    <definedName name="OLE_LINK4_17">'[2]1B'!#REF!</definedName>
    <definedName name="OLE_LINK4_18">'[2]1C'!#REF!</definedName>
    <definedName name="OLE_LINK4_19">'[2]20'!#REF!</definedName>
    <definedName name="OLE_LINK4_2">'[2]12'!#REF!</definedName>
    <definedName name="OLE_LINK4_20">'[2]22'!#REF!</definedName>
    <definedName name="OLE_LINK4_21">'[2]23'!#REF!</definedName>
    <definedName name="OLE_LINK4_22">'[2]24'!#REF!</definedName>
    <definedName name="OLE_LINK4_23">'[2]25A'!#REF!</definedName>
    <definedName name="OLE_LINK4_24">'[2]25B'!#REF!</definedName>
    <definedName name="OLE_LINK4_25">'[2]25C'!#REF!</definedName>
    <definedName name="OLE_LINK4_26">'[2]26A'!#REF!</definedName>
    <definedName name="OLE_LINK4_27">'[2]26B'!#REF!</definedName>
    <definedName name="OLE_LINK4_28">'[2]27A'!#REF!</definedName>
    <definedName name="OLE_LINK4_29">'[2]27B'!#REF!</definedName>
    <definedName name="OLE_LINK4_3">'[2]13'!#REF!</definedName>
    <definedName name="OLE_LINK4_30">'[2]28A'!#REF!</definedName>
    <definedName name="OLE_LINK4_31">'[2]28B'!#REF!</definedName>
    <definedName name="OLE_LINK4_32">'[2]29A'!#REF!</definedName>
    <definedName name="OLE_LINK4_33">'[2]29B'!#REF!</definedName>
    <definedName name="OLE_LINK4_34">'[2]29D'!#REF!</definedName>
    <definedName name="OLE_LINK4_35">'[2]2A'!#REF!</definedName>
    <definedName name="OLE_LINK4_36">'[2]2B'!#REF!</definedName>
    <definedName name="OLE_LINK4_37">'[2]2C'!#REF!</definedName>
    <definedName name="OLE_LINK4_38">'[2]2D'!#REF!</definedName>
    <definedName name="OLE_LINK4_39">'[2]32'!#REF!</definedName>
    <definedName name="OLE_LINK4_4">'[2]14A'!#REF!</definedName>
    <definedName name="OLE_LINK4_40">'[2]33.1'!#REF!</definedName>
    <definedName name="OLE_LINK4_41">'[2]33.2'!#REF!</definedName>
    <definedName name="OLE_LINK4_42">'[2]33.4.1'!#REF!</definedName>
    <definedName name="OLE_LINK4_43">'[2]33.4.3'!#REF!</definedName>
    <definedName name="OLE_LINK4_44">'[2]33.5'!#REF!</definedName>
    <definedName name="OLE_LINK4_45">'[2]3A'!#REF!</definedName>
    <definedName name="OLE_LINK4_46">'[2]3A cd.'!#REF!</definedName>
    <definedName name="OLE_LINK4_47">'[2]3B'!#REF!</definedName>
    <definedName name="OLE_LINK4_48">'[2]3B cd.'!#REF!</definedName>
    <definedName name="OLE_LINK4_49">'[2]4'!#REF!</definedName>
    <definedName name="OLE_LINK4_5">'[2]14B'!#REF!</definedName>
    <definedName name="OLE_LINK4_50">'[2]4 cd.'!#REF!</definedName>
    <definedName name="OLE_LINK4_51">'[2]4A'!#REF!</definedName>
    <definedName name="OLE_LINK4_52">'[2]4A cd.'!#REF!</definedName>
    <definedName name="OLE_LINK4_53">'[2]5A'!#REF!</definedName>
    <definedName name="OLE_LINK4_54">'[2]5B'!#REF!</definedName>
    <definedName name="OLE_LINK4_55">'[2]6'!#REF!</definedName>
    <definedName name="OLE_LINK4_56">'[2]7A'!#REF!</definedName>
    <definedName name="OLE_LINK4_57">'[2]7B'!#REF!</definedName>
    <definedName name="OLE_LINK4_58">'[2]7B_1'!#REF!</definedName>
    <definedName name="OLE_LINK4_6">'[2]15A'!#REF!</definedName>
    <definedName name="OLE_LINK4_60">[2]kapitały!#REF!</definedName>
    <definedName name="OLE_LINK4_61">'[2]Nakłady inwest.'!#REF!</definedName>
    <definedName name="OLE_LINK4_62">[2]Pasywa!#REF!</definedName>
    <definedName name="OLE_LINK4_63">[2]podpisy!#REF!</definedName>
    <definedName name="OLE_LINK4_64">[2]przepływy!#REF!</definedName>
    <definedName name="OLE_LINK4_65">'[2]Ryzyko płynności'!#REF!</definedName>
    <definedName name="OLE_LINK4_66">[2]RZiS!#REF!</definedName>
    <definedName name="OLE_LINK4_67">'[2]Zamort. koszt'!#REF!</definedName>
    <definedName name="OLE_LINK4_68">'[2]Zarządzanie kapitałem'!#REF!</definedName>
    <definedName name="OLE_LINK4_7">'[2]15B'!#REF!</definedName>
    <definedName name="OLE_LINK4_8">'[2]16A'!#REF!</definedName>
    <definedName name="OLE_LINK4_9">'[2]16B'!#REF!</definedName>
    <definedName name="pas">#REF!</definedName>
    <definedName name="paskorekty">#REF!</definedName>
    <definedName name="_xlnm.Print_Titles" localSheetId="4">CF!$1:$1</definedName>
    <definedName name="_xlnm.Print_Titles" localSheetId="2">Pasywa!$1:$1</definedName>
    <definedName name="_xlnm.Print_Titles" localSheetId="3">RZiS!$1:$1</definedName>
    <definedName name="we">'[3]28A'!#REF!</definedName>
    <definedName name="wrn.PBC._.Drukowane." localSheetId="9" hidden="1">{#N/A,#N/A,TRUE,"F-1";#N/A,#N/A,TRUE,"F-2"}</definedName>
    <definedName name="wrn.PBC._.Drukowane." localSheetId="3" hidden="1">{#N/A,#N/A,TRUE,"F-1";#N/A,#N/A,TRUE,"F-2"}</definedName>
    <definedName name="wrn.PBC._.Drukowane." hidden="1">{#N/A,#N/A,TRUE,"F-1";#N/A,#N/A,TRUE,"F-2"}</definedName>
    <definedName name="xzcZXca">'[3]7B_1'!#REF!</definedName>
  </definedNames>
  <calcPr calcId="125725" fullCalcOnLoad="1"/>
</workbook>
</file>

<file path=xl/calcChain.xml><?xml version="1.0" encoding="utf-8"?>
<calcChain xmlns="http://schemas.openxmlformats.org/spreadsheetml/2006/main">
  <c r="M22" i="7"/>
  <c r="M14"/>
  <c r="O13"/>
  <c r="K5"/>
  <c r="N22"/>
  <c r="N14"/>
  <c r="L7"/>
  <c r="L14"/>
  <c r="L21"/>
  <c r="L22"/>
  <c r="L18"/>
  <c r="P13"/>
  <c r="L26"/>
  <c r="L8"/>
  <c r="L5"/>
  <c r="L23"/>
  <c r="L6"/>
  <c r="N5"/>
  <c r="L12"/>
  <c r="K17"/>
  <c r="K24"/>
  <c r="K25"/>
  <c r="K21"/>
  <c r="K16"/>
  <c r="K22"/>
  <c r="K18"/>
  <c r="K8"/>
  <c r="M6"/>
  <c r="K23"/>
  <c r="M5"/>
  <c r="K26"/>
  <c r="K14"/>
  <c r="K6"/>
  <c r="K12"/>
  <c r="K7"/>
</calcChain>
</file>

<file path=xl/sharedStrings.xml><?xml version="1.0" encoding="utf-8"?>
<sst xmlns="http://schemas.openxmlformats.org/spreadsheetml/2006/main" count="527" uniqueCount="313">
  <si>
    <t>Zysk (strata) netto przypadający na akcjonariuszy podmiotu dominującego</t>
  </si>
  <si>
    <t>Z aktywów finansowych</t>
  </si>
  <si>
    <t>"Gamma Office"</t>
  </si>
  <si>
    <t>Nieruchomość Serock koło Warszawy</t>
  </si>
  <si>
    <t>"Promenady Wrocławskie"</t>
  </si>
  <si>
    <t>Działka inwestycyjna z budynkiem magazynowo–biurowym - Wrocław, ul. Ślężna 116A</t>
  </si>
  <si>
    <t>"Słoneczne Sady"</t>
  </si>
  <si>
    <t>Przychody ze sprzedaży</t>
  </si>
  <si>
    <t>Zysk (strata) brutto ze sprzedaży</t>
  </si>
  <si>
    <t>IV.</t>
  </si>
  <si>
    <t>V.</t>
  </si>
  <si>
    <t>VI.</t>
  </si>
  <si>
    <t>VII.</t>
  </si>
  <si>
    <t>VIII.</t>
  </si>
  <si>
    <t>Zobowiązania długoterminowe</t>
  </si>
  <si>
    <t>IX.</t>
  </si>
  <si>
    <t>Zobowiązania krótkoterminowe</t>
  </si>
  <si>
    <t>X.</t>
  </si>
  <si>
    <t>Aktywa trwałe</t>
  </si>
  <si>
    <t>XI.</t>
  </si>
  <si>
    <t>Aktywa obrotowe</t>
  </si>
  <si>
    <t>XII.</t>
  </si>
  <si>
    <t>Suma aktywów</t>
  </si>
  <si>
    <t>Koszty finansowe</t>
  </si>
  <si>
    <t>Przychody finansowe</t>
  </si>
  <si>
    <t>NAKŁADY INWESTYCYJNE</t>
  </si>
  <si>
    <t>Nieruchomości inwestycyjne pracujące</t>
  </si>
  <si>
    <t>Nieruchomości inwestycyjne niepracujące</t>
  </si>
  <si>
    <t>w tys. zł</t>
  </si>
  <si>
    <t>w tys. EUR</t>
  </si>
  <si>
    <t>ROCZNE</t>
  </si>
  <si>
    <t>Inne skumulowane całkowite dochody</t>
  </si>
  <si>
    <t>Zobowiązania krótkoterminowe z tytułu leasingu finansowego</t>
  </si>
  <si>
    <t>Rezerwy krótkoterminowe</t>
  </si>
  <si>
    <t>Pasywa razem – suma I+II+III</t>
  </si>
  <si>
    <t>E.</t>
  </si>
  <si>
    <t>F.</t>
  </si>
  <si>
    <t>G.</t>
  </si>
  <si>
    <t>I.</t>
  </si>
  <si>
    <t>"Delta 44"</t>
  </si>
  <si>
    <t>1.</t>
  </si>
  <si>
    <t>2.</t>
  </si>
  <si>
    <t>3.</t>
  </si>
  <si>
    <t>4.</t>
  </si>
  <si>
    <t>5.</t>
  </si>
  <si>
    <t>6.</t>
  </si>
  <si>
    <t>Nota</t>
  </si>
  <si>
    <t xml:space="preserve">Wartość firmy </t>
  </si>
  <si>
    <t>Rzeczowe aktywa trwałe</t>
  </si>
  <si>
    <t>AKTYWA</t>
  </si>
  <si>
    <t>II.</t>
  </si>
  <si>
    <t>Zapasy</t>
  </si>
  <si>
    <t>powyżej 5 lat</t>
  </si>
  <si>
    <t>Pozostałe aktywa</t>
  </si>
  <si>
    <t>1.1</t>
  </si>
  <si>
    <t>1.2</t>
  </si>
  <si>
    <t>1.3</t>
  </si>
  <si>
    <t>Zyski zatrzymane</t>
  </si>
  <si>
    <t>1.4</t>
  </si>
  <si>
    <t>Kapitał własny (suma 1-2)</t>
  </si>
  <si>
    <t>Zobowiązania z tytułu dostaw i usług oraz pozostałe</t>
  </si>
  <si>
    <t>Zysk (strata) ze sprzedaży nieruchomości inwestycyjnych</t>
  </si>
  <si>
    <t>przypadający na akcjonariuszy podmiotu dominującego</t>
  </si>
  <si>
    <t>przypadający na udziałowców niekontrolujących</t>
  </si>
  <si>
    <t>Pozostałe przychody</t>
  </si>
  <si>
    <t>Środki pieniężne i ich ekwiwalenty</t>
  </si>
  <si>
    <t>Koszty ogólnego zarządu</t>
  </si>
  <si>
    <t>Zobowiązania z tytułu obligacji</t>
  </si>
  <si>
    <t>Harmonogram spłaty</t>
  </si>
  <si>
    <t>Data emisji</t>
  </si>
  <si>
    <t>Rodzaj</t>
  </si>
  <si>
    <t>Zobowiązania z tytułu obligacji RAZEM, w tym</t>
  </si>
  <si>
    <t>zobowiązania długoterminowe</t>
  </si>
  <si>
    <t>zobowiązania krótkoterminowe</t>
  </si>
  <si>
    <t xml:space="preserve">inwestycyjny </t>
  </si>
  <si>
    <t>Zobowiązania krótkoterminowe (suma 1-6)</t>
  </si>
  <si>
    <t>Przedpłaty na zakup lokali</t>
  </si>
  <si>
    <t>Koszt własny sprzedaży (suma I-III)</t>
  </si>
  <si>
    <t>Amortyzacja</t>
  </si>
  <si>
    <t>Przepływy pieniężne netto z działalności operacyjnej (I+II)</t>
  </si>
  <si>
    <t>Przepływy pieniężne netto z działalności inwestycyjnej (I+II)</t>
  </si>
  <si>
    <t>Przepływy pieniężne netto z działalności finansowej (I+II)</t>
  </si>
  <si>
    <t>Przepływy pieniężne netto, razem (A.III+B.III+C.III)</t>
  </si>
  <si>
    <t>Środki pieniężne na koniec okresu (F+D), w tym:</t>
  </si>
  <si>
    <t>Płatności zobowiązań z tytułu umów leasingu finansowego</t>
  </si>
  <si>
    <t>NIERUCHOMOŚCI INWESTYCYJNE NIEPRACUJĄCE W PODZIALE NA PROJEKTY INWESTYCYJNE</t>
  </si>
  <si>
    <t>NIERUCHOMOŚCI INWESTYCYJNE PRACUJĄCE W PODZIALE NA PROJEKTY INWESTYCYJNE</t>
  </si>
  <si>
    <t>A.</t>
  </si>
  <si>
    <t>KAPITAŁY WŁASNE I ZOBOWIĄZANIA</t>
  </si>
  <si>
    <t>Kapitał własny jednostki dominującej:</t>
  </si>
  <si>
    <t>Przychody z nieruchomości inwestycyjnych pracujących</t>
  </si>
  <si>
    <t xml:space="preserve">Przychody ze sprzedaży lokali </t>
  </si>
  <si>
    <t>Koszty wytworzenia sprzedanych lokali</t>
  </si>
  <si>
    <t>Strata ze zbycia niefinansowych aktywów trwałych</t>
  </si>
  <si>
    <t>B.</t>
  </si>
  <si>
    <t>Odsetki</t>
  </si>
  <si>
    <t>C.</t>
  </si>
  <si>
    <t>Część bieżąca</t>
  </si>
  <si>
    <t>Część odroczona</t>
  </si>
  <si>
    <t>D.</t>
  </si>
  <si>
    <t>Inne całkowite dochody</t>
  </si>
  <si>
    <t>Całkowite dochody ogółem</t>
  </si>
  <si>
    <t>RAZEM</t>
  </si>
  <si>
    <t>Całkowite dochody ogółem, w tym:</t>
  </si>
  <si>
    <t xml:space="preserve">Przepływy środków pieniężnych z działalności operacyjnej </t>
  </si>
  <si>
    <t>Zysk (strata) netto</t>
  </si>
  <si>
    <t>Korekty razem</t>
  </si>
  <si>
    <t>(Zyski) straty z tytułu różnic kursowych</t>
  </si>
  <si>
    <t>Odsetki i udziały w zyskach (dywidendy)</t>
  </si>
  <si>
    <t>(Zysk) strata z tytułu działalności inwestycyjnej</t>
  </si>
  <si>
    <t>Zmiana stanu rezerw</t>
  </si>
  <si>
    <t>Zmiana stanu zapasów</t>
  </si>
  <si>
    <t>7.</t>
  </si>
  <si>
    <t>Zmiana stanu należności</t>
  </si>
  <si>
    <t>Zmiana stanu rozliczeń międzyokresowych</t>
  </si>
  <si>
    <t>Inne korekty</t>
  </si>
  <si>
    <t xml:space="preserve">Przepływy środków pieniężnych z działalności inwestycyjnej </t>
  </si>
  <si>
    <t xml:space="preserve">Wpływy </t>
  </si>
  <si>
    <t>Zbycie wartości niematerialnych oraz rzeczowych aktywów trwałych</t>
  </si>
  <si>
    <t>przypadające na akcjonariuszy podmiotu dominującego</t>
  </si>
  <si>
    <t>przypadające na udziałowców niekontrolujących</t>
  </si>
  <si>
    <t>Podstawowy zysk (strata) na jedną akcję (w zł)</t>
  </si>
  <si>
    <t>Rozwodniony zysk (strata) na jedną akcję (w zł)</t>
  </si>
  <si>
    <t>Podstawowy zysk (strata) netto na akcję przypadający na akcjonariuszy podmiotu dominującego (w zł/ EUR)</t>
  </si>
  <si>
    <t xml:space="preserve">Zbycie inwestycji w nieruchomości oraz wartości niematerialne </t>
  </si>
  <si>
    <t>a) w jednostkach powiązanych</t>
  </si>
  <si>
    <t xml:space="preserve">b) w pozostałych jednostkach </t>
  </si>
  <si>
    <t>Koszty sprzedaży</t>
  </si>
  <si>
    <t>H.</t>
  </si>
  <si>
    <t>Średnia ważona liczba akcji w okresie</t>
  </si>
  <si>
    <t>Wyszczególnienie</t>
  </si>
  <si>
    <t xml:space="preserve">    - spłata udzielonych pożyczek</t>
  </si>
  <si>
    <t>Należności krótkoterminowe</t>
  </si>
  <si>
    <t xml:space="preserve">    - udzielone pożyczki</t>
  </si>
  <si>
    <t>SKONSOLIDOWANE SPRAWOZDANIE Z CAŁKOWITYCH DOCHODÓW</t>
  </si>
  <si>
    <t>Wynik finansowy za rok obrotowy</t>
  </si>
  <si>
    <t>Inne przychody operacyjne</t>
  </si>
  <si>
    <t>Inne koszty opercyjne</t>
  </si>
  <si>
    <t>Inne</t>
  </si>
  <si>
    <t>Rezerwy długoterminowe</t>
  </si>
  <si>
    <t>Długoterminowe pożyczki i kredyty bankowe</t>
  </si>
  <si>
    <t>Zobowiązania długoterminowe z tytułu leasingu finansowego</t>
  </si>
  <si>
    <t>Pozostałe zobowiązania długoterminowe</t>
  </si>
  <si>
    <t>III.</t>
  </si>
  <si>
    <t>Krótkoterminowe pożyczki i kredyty bankowe</t>
  </si>
  <si>
    <t>Zobowiązania z tytułu podatku bieżącego</t>
  </si>
  <si>
    <t>do 1 roku</t>
  </si>
  <si>
    <t>powyżej 1 roku do 2 lat</t>
  </si>
  <si>
    <t>powyżej 2 lat do 3 lat</t>
  </si>
  <si>
    <t>powyżej 3 lat do 4 lat</t>
  </si>
  <si>
    <t>powyżej 4 lat do 5 lat</t>
  </si>
  <si>
    <t>Kapitał podstawowy</t>
  </si>
  <si>
    <t>31.12.2014</t>
  </si>
  <si>
    <t>Podatek dochodowy (suma 1-2)</t>
  </si>
  <si>
    <t>Rezerwa z tytułu odroczonego podatku dochodowego</t>
  </si>
  <si>
    <t>Pozostałe</t>
  </si>
  <si>
    <t>Spłaty kredytów i pożyczek</t>
  </si>
  <si>
    <t>Wykup dłużnych papierów wartościowych</t>
  </si>
  <si>
    <t>GRUNT</t>
  </si>
  <si>
    <t>ODSETKI</t>
  </si>
  <si>
    <t>„Słoneczne Sady”</t>
  </si>
  <si>
    <t>Pozostałe projekty</t>
  </si>
  <si>
    <t>Kapitały przypadające udziałowcom niesprawującym kontroli</t>
  </si>
  <si>
    <t>Rozliczenia międzyokresowe</t>
  </si>
  <si>
    <t>Aktywa razem – suma I+II</t>
  </si>
  <si>
    <t>SKONSOLIDOWANE SPRAWOZDANIE Z  PRZEPŁYWÓW PIENIĘŻNYCH</t>
  </si>
  <si>
    <t>Aktywa z tytułu odroczonego podatku dochodowego</t>
  </si>
  <si>
    <t>Pozostałe przychody operacyjne</t>
  </si>
  <si>
    <t>Pozostałe koszty operacyjne</t>
  </si>
  <si>
    <t xml:space="preserve">    - odsetki</t>
  </si>
  <si>
    <t>Wydatki</t>
  </si>
  <si>
    <t>Nabycie wartości niematerialnych oraz rzeczowych aktywów trwałych</t>
  </si>
  <si>
    <t xml:space="preserve">Inwestycje w nieruchomości oraz wartości niematerialne </t>
  </si>
  <si>
    <t xml:space="preserve">    - nabycie aktywów finansowych</t>
  </si>
  <si>
    <t xml:space="preserve">Przepływy środków pieniężnych z działalności finansowej </t>
  </si>
  <si>
    <r>
      <t>Koszty finansowe</t>
    </r>
    <r>
      <rPr>
        <b/>
        <sz val="7.5"/>
        <rFont val="Arial"/>
        <family val="2"/>
        <charset val="238"/>
      </rPr>
      <t> </t>
    </r>
  </si>
  <si>
    <r>
      <t>Zysk (strata) brutto</t>
    </r>
    <r>
      <rPr>
        <sz val="7.5"/>
        <rFont val="Arial"/>
        <family val="2"/>
        <charset val="238"/>
      </rPr>
      <t> </t>
    </r>
  </si>
  <si>
    <t>„Promenady Wrocławskie Etap I”</t>
  </si>
  <si>
    <t>„Promenady Wrocławskie Etap II”</t>
  </si>
  <si>
    <t>Obligacje długoterminowe</t>
  </si>
  <si>
    <t>Obligacje krótkoterminowe</t>
  </si>
  <si>
    <t>DZIAŁALNOŚĆ KOMERCYJNA</t>
  </si>
  <si>
    <t>DZIAŁALNOŚĆ DEWELOPERSKA</t>
  </si>
  <si>
    <t>POZOSTAŁA DZIAŁALNOŚĆ</t>
  </si>
  <si>
    <t>Zysk (strata) z tytułu przeszacowania nieruchomości inwestycyjnych pracujących do wartości godziwej</t>
  </si>
  <si>
    <t>Na aktywa finansowe</t>
  </si>
  <si>
    <t>Zaciągnięcie kredytów i pożyczek</t>
  </si>
  <si>
    <t>Wartość księgowa na akcję (w zł/ EUR)</t>
  </si>
  <si>
    <t>PKO BP S.A.</t>
  </si>
  <si>
    <t>Zmiana stanu zobowiązań, z wyjątkiem pożyczek i kredytów</t>
  </si>
  <si>
    <t>Aktualizacja wartości inwestycji</t>
  </si>
  <si>
    <t>"Promenady Epsilon"</t>
  </si>
  <si>
    <t>SEGMENTY OPERACYJNE</t>
  </si>
  <si>
    <t>RAZEM SEGMENTY</t>
  </si>
  <si>
    <t>WYŁĄCZENIA</t>
  </si>
  <si>
    <t>PO WYŁĄCZENIACH</t>
  </si>
  <si>
    <t>Przychody ze sprzedaży na rzecz klientów zewnętrznych</t>
  </si>
  <si>
    <t>Przychody ze sprzedaży pomiędzy segmentami</t>
  </si>
  <si>
    <t>Koszt wytworzenia sprzedanych produktów i usług</t>
  </si>
  <si>
    <t>Koszty sprzedaży i marketingu</t>
  </si>
  <si>
    <t>Koszty ogólnego Zarządu</t>
  </si>
  <si>
    <t>Zysk (strata) ze sprzedaży</t>
  </si>
  <si>
    <t>Zysk (strata) z tytułu przeszacowania nieruchomości inwestycyjnych pracujących</t>
  </si>
  <si>
    <t>Zysk (strata) ze sprzedaży po uwzględnieniu przeszacowania nieruchomości pracujących</t>
  </si>
  <si>
    <t>Przychody finansowe </t>
  </si>
  <si>
    <t>Podatek dochodowy </t>
  </si>
  <si>
    <t>Udział w zysku (stracie) jednostki wycenianej metodą praw własności </t>
  </si>
  <si>
    <t>Zysk (strata) netto, w tym:</t>
  </si>
  <si>
    <t>- przypadający na akcjonariuszy podmiotu dominującego</t>
  </si>
  <si>
    <t>- przypadający na udziałowców niekontrolujących</t>
  </si>
  <si>
    <t>XIII.</t>
  </si>
  <si>
    <t>XIV.</t>
  </si>
  <si>
    <t>Zysk (strata) brutto ze sprzedaży (A+B)</t>
  </si>
  <si>
    <t>Zysk (strata) z działalności operacyjnej</t>
  </si>
  <si>
    <t>Pożyczki długoterminowe</t>
  </si>
  <si>
    <t>Pożyczki krótkoterminowe</t>
  </si>
  <si>
    <t>Przychody ze sprzedaży (suma I-III)</t>
  </si>
  <si>
    <t>Koszty utrzymania nieruchomości inwestycyjnych pracujących</t>
  </si>
  <si>
    <t>Pozostałe koszty</t>
  </si>
  <si>
    <t>Zysk (strata) ze sprzedaży (C+I+II)</t>
  </si>
  <si>
    <t>Zysk (strata) ze sprzedaży po uwzględnieniu przeszacowania nieruchomości inwestycyjnych pracujących (D+I)</t>
  </si>
  <si>
    <t>Zysk (strata) z działalności operacyjnej (E+I+II+III)</t>
  </si>
  <si>
    <t>Zysk (strata) netto (G+I)</t>
  </si>
  <si>
    <t>Zysk (strata) brutto</t>
  </si>
  <si>
    <t>Kapitał własny</t>
  </si>
  <si>
    <t>Emisja dłużnych papierów wartościowych</t>
  </si>
  <si>
    <t>"Grona Park"</t>
  </si>
  <si>
    <t>Aktywa obrotowe (suma 1-6)</t>
  </si>
  <si>
    <t>"Galaktyka Park"</t>
  </si>
  <si>
    <t>Kwota kredytu / pożyczki</t>
  </si>
  <si>
    <t>"WUWA 2"</t>
  </si>
  <si>
    <t>Inne wydatki finansowe</t>
  </si>
  <si>
    <t>Bilansowa zmiana stanu środków pieniężnych, w tym:</t>
  </si>
  <si>
    <t>Środki pieniężne na początek okresu</t>
  </si>
  <si>
    <t>- o ograniczonej możliwości dysponowania</t>
  </si>
  <si>
    <t>Wartości niematerialne</t>
  </si>
  <si>
    <t>-</t>
  </si>
  <si>
    <t>Zysk (strata) brutto (F+I+II+III)</t>
  </si>
  <si>
    <t>Akcje i udziały w jednostkach wycenianych metodą praw własności</t>
  </si>
  <si>
    <t>8.</t>
  </si>
  <si>
    <t>Udział w zysku / stracie jednostek wycenianych metodą praw własności</t>
  </si>
  <si>
    <t>Obligacje na okaziciela serii E</t>
  </si>
  <si>
    <t>Obligacje na okaziciela serii F</t>
  </si>
  <si>
    <t>Zobowiązania długoterminowe (suma 1-7)</t>
  </si>
  <si>
    <t>inwestycyjny EUR</t>
  </si>
  <si>
    <t>odnawialny</t>
  </si>
  <si>
    <t>mBank S.A.</t>
  </si>
  <si>
    <t>16.06.2014 r.</t>
  </si>
  <si>
    <t xml:space="preserve">mBank Hipoteczny S.A. </t>
  </si>
  <si>
    <t>Alior Bank S.A.</t>
  </si>
  <si>
    <t>VD Sp. z o.o. Invest Sp. k.</t>
  </si>
  <si>
    <t>01.01.2014-30.09.2014</t>
  </si>
  <si>
    <t>01.07.2014-30.09.2014</t>
  </si>
  <si>
    <t>Centauris IPD spółka z ograniczoną odpowiedzialnością  Sp. k.</t>
  </si>
  <si>
    <t>pożyczka</t>
  </si>
  <si>
    <t>Kredytobiorca/ 
Pożyczkobiorca</t>
  </si>
  <si>
    <t>Bank/
Pożyczkodawca</t>
  </si>
  <si>
    <t>9.</t>
  </si>
  <si>
    <t>Aktywa trwałe (suma 1-9)</t>
  </si>
  <si>
    <t>„Promenady Wrocławskie Etap IV”</t>
  </si>
  <si>
    <t>„Promenady Wrocławskie Etap V”</t>
  </si>
  <si>
    <t>"ZITA" - etap C</t>
  </si>
  <si>
    <t>"ZITA" - etap D+A</t>
  </si>
  <si>
    <t>"ZITA" - etap B</t>
  </si>
  <si>
    <t>Stan na 31.12.2014</t>
  </si>
  <si>
    <t>"Patio House"</t>
  </si>
  <si>
    <t>"Warszawa - Konstruktorska"</t>
  </si>
  <si>
    <t>„Promenady Wrocławskie Etap III-IV”</t>
  </si>
  <si>
    <t>Obligacje na okaziciela serii G</t>
  </si>
  <si>
    <t>"Wrocław - Dąbrowskiego"</t>
  </si>
  <si>
    <t>03.02.2015 r.</t>
  </si>
  <si>
    <t>VD Retail sp. z o.o.</t>
  </si>
  <si>
    <t>VD Mieszkania VIII sp. z o.o.</t>
  </si>
  <si>
    <t>VD Retail II sp. z o.o.</t>
  </si>
  <si>
    <t>Finanse VD sp. z o.o.</t>
  </si>
  <si>
    <t>Promenady ZITA sp. z o.o.</t>
  </si>
  <si>
    <t>„Promenady Wrocławskie Etap III"</t>
  </si>
  <si>
    <t>„Promenady Wrocławskie Etap VI”</t>
  </si>
  <si>
    <t>"Warszawa - Konstruktorska - etap I"</t>
  </si>
  <si>
    <t>"Warszawa - Konstruktorska - etap II"</t>
  </si>
  <si>
    <t>"Wrocław - Żegiestowska"</t>
  </si>
  <si>
    <t>Obligacje na okaziciela serii H</t>
  </si>
  <si>
    <t>Obligacje na okaziciela serii I</t>
  </si>
  <si>
    <t>16.04.2015 r.</t>
  </si>
  <si>
    <t>12.05.2015 r.</t>
  </si>
  <si>
    <t>Zobowiązania z tytyłu pożyczek i kredytów bankowych RAZEM, w tym:</t>
  </si>
  <si>
    <t>"Dąbrowskiego 40"</t>
  </si>
  <si>
    <t>01.01.2015-30.09.2015</t>
  </si>
  <si>
    <t>30.09.2015</t>
  </si>
  <si>
    <t>30.09.2014</t>
  </si>
  <si>
    <t>01.01.2015 -</t>
  </si>
  <si>
    <t>01.07.2015-30.09.2015</t>
  </si>
  <si>
    <t>Obligacje na okaziciela serii K</t>
  </si>
  <si>
    <t>Obligacje na okaziciela serii L</t>
  </si>
  <si>
    <t>Promenady IV Sp.k.</t>
  </si>
  <si>
    <t>10.09.2015 r.</t>
  </si>
  <si>
    <t>23.09.2015 r.</t>
  </si>
  <si>
    <t>Aktywa finansowe wyceniane w wartości godziwej przez wynik 
finansowy</t>
  </si>
  <si>
    <t>IV.10.1.2</t>
  </si>
  <si>
    <t>IV.10.1.3</t>
  </si>
  <si>
    <t>01.01.2015 - 30.09.2015</t>
  </si>
  <si>
    <t>01.01.2014 - 30.09.2014</t>
  </si>
  <si>
    <t>Stan na 30.09.2015</t>
  </si>
  <si>
    <t>01.01.2014 -</t>
  </si>
  <si>
    <t>ZAPASY W PODZIALE NA PROJEKTY INWESTYCYJNE 
(stan na 30.09.2015)</t>
  </si>
  <si>
    <t>ZAPASY W PODZIALE NA PROJEKTY INWESTYCYJNE 
(stan na 31.12.2014)</t>
  </si>
  <si>
    <t>NIERUCHOMOŚCI INWESTYCYJNE PRACUJĄCE W BUDOWIE W PODZIALE NA PROJEKTY INWESTYCYJNE 
(stan na 30.09.2015)</t>
  </si>
  <si>
    <t>NIERUCHOMOŚCI INWESTYCYJNE PRACUJĄCE W BUDOWIE W PODZIALE NA PROJEKTY INWESTYCYJNE 
(stan na 31.12.2014)</t>
  </si>
  <si>
    <t>Zadłużenie na 30.09.2015
(z odsetkami)</t>
  </si>
  <si>
    <t>Długoterminowe i krótkoterminowe pożyczki i kredyty bankowe na 30.09.2015 roku</t>
  </si>
  <si>
    <t>Zadłużenie na 30.09.2015 r.</t>
  </si>
  <si>
    <t>01.07.2015 -</t>
  </si>
  <si>
    <t>01.07.2014 -</t>
  </si>
</sst>
</file>

<file path=xl/styles.xml><?xml version="1.0" encoding="utf-8"?>
<styleSheet xmlns="http://schemas.openxmlformats.org/spreadsheetml/2006/main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5" formatCode="_(* #,##0_);_(* \(#,##0\);_(* &quot;-&quot;?_);_(@_)"/>
    <numFmt numFmtId="166" formatCode="0\."/>
    <numFmt numFmtId="167" formatCode="_(* #,##0.00_);_(* \(#,##0.00\);_(* &quot;-&quot;?_);_(@_)"/>
    <numFmt numFmtId="170" formatCode="_-* #,##0.00\ [$€-1]_-;\-* #,##0.00\ [$€-1]_-;_-* &quot;-&quot;??\ [$€-1]_-"/>
    <numFmt numFmtId="174" formatCode="_-* #,##0.00\ _D_M_-;\-* #,##0.00\ _D_M_-;_-* &quot;-&quot;??\ _D_M_-;_-@_-"/>
    <numFmt numFmtId="177" formatCode="_(* #,##0.000_);_(* \(#,##0.000\);_(* &quot;-&quot;?_);_(@_)"/>
  </numFmts>
  <fonts count="80">
    <font>
      <sz val="10"/>
      <name val="Arial"/>
      <charset val="238"/>
    </font>
    <font>
      <sz val="10"/>
      <name val="Arial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.5"/>
      <name val="Arial"/>
      <family val="2"/>
      <charset val="238"/>
    </font>
    <font>
      <sz val="10"/>
      <name val="Times New Roman CE"/>
      <charset val="238"/>
    </font>
    <font>
      <b/>
      <sz val="8"/>
      <color indexed="10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Arial CE"/>
    </font>
    <font>
      <sz val="10"/>
      <name val="Arial"/>
      <family val="2"/>
      <charset val="238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b/>
      <sz val="7.5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9"/>
      <color indexed="48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8"/>
      <color theme="0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7.5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7.5"/>
      <color theme="0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3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24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3" borderId="0" applyNumberFormat="0" applyBorder="0" applyAlignment="0" applyProtection="0"/>
    <xf numFmtId="0" fontId="16" fillId="20" borderId="0" applyNumberFormat="0" applyBorder="0" applyAlignment="0" applyProtection="0"/>
    <xf numFmtId="0" fontId="16" fillId="12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4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28" borderId="0" applyNumberFormat="0" applyBorder="0" applyAlignment="0" applyProtection="0"/>
    <xf numFmtId="0" fontId="17" fillId="37" borderId="0" applyNumberFormat="0" applyBorder="0" applyAlignment="0" applyProtection="0"/>
    <xf numFmtId="0" fontId="16" fillId="20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40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41" borderId="0" applyNumberFormat="0" applyBorder="0" applyAlignment="0" applyProtection="0"/>
    <xf numFmtId="0" fontId="19" fillId="28" borderId="0" applyNumberFormat="0" applyBorder="0" applyAlignment="0" applyProtection="0"/>
    <xf numFmtId="0" fontId="20" fillId="42" borderId="1" applyNumberFormat="0" applyAlignment="0" applyProtection="0"/>
    <xf numFmtId="0" fontId="21" fillId="29" borderId="2" applyNumberFormat="0" applyAlignment="0" applyProtection="0"/>
    <xf numFmtId="0" fontId="22" fillId="12" borderId="1" applyNumberFormat="0" applyAlignment="0" applyProtection="0"/>
    <xf numFmtId="0" fontId="22" fillId="12" borderId="1" applyNumberFormat="0" applyAlignment="0" applyProtection="0"/>
    <xf numFmtId="0" fontId="23" fillId="5" borderId="3" applyNumberFormat="0" applyAlignment="0" applyProtection="0"/>
    <xf numFmtId="0" fontId="23" fillId="15" borderId="3" applyNumberFormat="0" applyAlignment="0" applyProtection="0"/>
    <xf numFmtId="0" fontId="24" fillId="43" borderId="0" applyNumberFormat="0" applyBorder="0" applyAlignment="0" applyProtection="0"/>
    <xf numFmtId="0" fontId="24" fillId="9" borderId="0" applyNumberFormat="0" applyBorder="0" applyAlignment="0" applyProtection="0"/>
    <xf numFmtId="17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7" borderId="0" applyNumberFormat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37" borderId="1" applyNumberFormat="0" applyAlignment="0" applyProtection="0"/>
    <xf numFmtId="0" fontId="32" fillId="0" borderId="7" applyNumberFormat="0" applyFill="0" applyAlignment="0" applyProtection="0"/>
    <xf numFmtId="0" fontId="62" fillId="0" borderId="8" applyNumberFormat="0" applyFill="0" applyAlignment="0" applyProtection="0"/>
    <xf numFmtId="0" fontId="33" fillId="48" borderId="2" applyNumberFormat="0" applyAlignment="0" applyProtection="0"/>
    <xf numFmtId="0" fontId="33" fillId="48" borderId="2" applyNumberFormat="0" applyAlignment="0" applyProtection="0"/>
    <xf numFmtId="0" fontId="34" fillId="0" borderId="7" applyNumberFormat="0" applyFill="0" applyAlignment="0" applyProtection="0"/>
    <xf numFmtId="0" fontId="35" fillId="0" borderId="9" applyNumberFormat="0" applyFill="0" applyAlignment="0" applyProtection="0"/>
    <xf numFmtId="0" fontId="63" fillId="0" borderId="10" applyNumberFormat="0" applyFill="0" applyAlignment="0" applyProtection="0"/>
    <xf numFmtId="0" fontId="36" fillId="0" borderId="11" applyNumberFormat="0" applyFill="0" applyAlignment="0" applyProtection="0"/>
    <xf numFmtId="0" fontId="64" fillId="0" borderId="5" applyNumberFormat="0" applyFill="0" applyAlignment="0" applyProtection="0"/>
    <xf numFmtId="0" fontId="37" fillId="0" borderId="12" applyNumberFormat="0" applyFill="0" applyAlignment="0" applyProtection="0"/>
    <xf numFmtId="0" fontId="65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8" fillId="37" borderId="0" applyNumberFormat="0" applyBorder="0" applyAlignment="0" applyProtection="0"/>
    <xf numFmtId="0" fontId="39" fillId="12" borderId="0" applyNumberFormat="0" applyBorder="0" applyAlignment="0" applyProtection="0"/>
    <xf numFmtId="0" fontId="39" fillId="49" borderId="0" applyNumberFormat="0" applyBorder="0" applyAlignment="0" applyProtection="0"/>
    <xf numFmtId="0" fontId="40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4" fillId="0" borderId="0"/>
    <xf numFmtId="0" fontId="1" fillId="0" borderId="0"/>
    <xf numFmtId="0" fontId="7" fillId="0" borderId="0"/>
    <xf numFmtId="0" fontId="41" fillId="36" borderId="14" applyNumberFormat="0" applyFont="0" applyAlignment="0" applyProtection="0"/>
    <xf numFmtId="0" fontId="7" fillId="36" borderId="14" applyNumberFormat="0" applyFont="0" applyAlignment="0" applyProtection="0"/>
    <xf numFmtId="0" fontId="60" fillId="36" borderId="14" applyNumberFormat="0" applyFont="0" applyAlignment="0" applyProtection="0"/>
    <xf numFmtId="0" fontId="42" fillId="5" borderId="1" applyNumberFormat="0" applyAlignment="0" applyProtection="0"/>
    <xf numFmtId="0" fontId="66" fillId="15" borderId="1" applyNumberFormat="0" applyAlignment="0" applyProtection="0"/>
    <xf numFmtId="0" fontId="43" fillId="42" borderId="3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44" fillId="49" borderId="15" applyNumberFormat="0" applyProtection="0">
      <alignment vertical="center"/>
    </xf>
    <xf numFmtId="4" fontId="45" fillId="49" borderId="15" applyNumberFormat="0" applyProtection="0">
      <alignment vertical="center"/>
    </xf>
    <xf numFmtId="4" fontId="44" fillId="49" borderId="15" applyNumberFormat="0" applyProtection="0">
      <alignment horizontal="left" vertical="center" indent="1"/>
    </xf>
    <xf numFmtId="0" fontId="44" fillId="49" borderId="15" applyNumberFormat="0" applyProtection="0">
      <alignment horizontal="left" vertical="top" indent="1"/>
    </xf>
    <xf numFmtId="4" fontId="44" fillId="2" borderId="0" applyNumberFormat="0" applyProtection="0">
      <alignment horizontal="left" vertical="center" indent="1"/>
    </xf>
    <xf numFmtId="4" fontId="13" fillId="7" borderId="15" applyNumberFormat="0" applyProtection="0">
      <alignment horizontal="right" vertical="center"/>
    </xf>
    <xf numFmtId="4" fontId="13" fillId="3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17" borderId="15" applyNumberFormat="0" applyProtection="0">
      <alignment horizontal="right" vertical="center"/>
    </xf>
    <xf numFmtId="4" fontId="13" fillId="21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14" borderId="15" applyNumberFormat="0" applyProtection="0">
      <alignment horizontal="right" vertical="center"/>
    </xf>
    <xf numFmtId="4" fontId="13" fillId="43" borderId="15" applyNumberFormat="0" applyProtection="0">
      <alignment horizontal="right" vertical="center"/>
    </xf>
    <xf numFmtId="4" fontId="13" fillId="16" borderId="15" applyNumberFormat="0" applyProtection="0">
      <alignment horizontal="right" vertical="center"/>
    </xf>
    <xf numFmtId="4" fontId="44" fillId="50" borderId="16" applyNumberFormat="0" applyProtection="0">
      <alignment horizontal="left" vertical="center" indent="1"/>
    </xf>
    <xf numFmtId="4" fontId="13" fillId="51" borderId="0" applyNumberFormat="0" applyProtection="0">
      <alignment horizontal="left" vertical="center" indent="1"/>
    </xf>
    <xf numFmtId="4" fontId="46" fillId="13" borderId="0" applyNumberFormat="0" applyProtection="0">
      <alignment horizontal="left" vertical="center" indent="1"/>
    </xf>
    <xf numFmtId="4" fontId="46" fillId="13" borderId="0" applyNumberFormat="0" applyProtection="0">
      <alignment horizontal="left" vertical="center" indent="1"/>
    </xf>
    <xf numFmtId="4" fontId="67" fillId="13" borderId="0" applyNumberFormat="0" applyProtection="0">
      <alignment horizontal="left" vertical="center" indent="1"/>
    </xf>
    <xf numFmtId="4" fontId="13" fillId="2" borderId="15" applyNumberFormat="0" applyProtection="0">
      <alignment horizontal="right" vertical="center"/>
    </xf>
    <xf numFmtId="4" fontId="47" fillId="51" borderId="0" applyNumberFormat="0" applyProtection="0">
      <alignment horizontal="left" vertical="center" indent="1"/>
    </xf>
    <xf numFmtId="4" fontId="47" fillId="51" borderId="0" applyNumberFormat="0" applyProtection="0">
      <alignment horizontal="left" vertical="center" indent="1"/>
    </xf>
    <xf numFmtId="4" fontId="68" fillId="51" borderId="0" applyNumberFormat="0" applyProtection="0">
      <alignment horizontal="left" vertical="center" indent="1"/>
    </xf>
    <xf numFmtId="4" fontId="47" fillId="2" borderId="0" applyNumberFormat="0" applyProtection="0">
      <alignment horizontal="left" vertical="center" indent="1"/>
    </xf>
    <xf numFmtId="4" fontId="47" fillId="2" borderId="0" applyNumberFormat="0" applyProtection="0">
      <alignment horizontal="left" vertical="center" indent="1"/>
    </xf>
    <xf numFmtId="4" fontId="68" fillId="2" borderId="0" applyNumberFormat="0" applyProtection="0">
      <alignment horizontal="left" vertical="center" indent="1"/>
    </xf>
    <xf numFmtId="0" fontId="41" fillId="13" borderId="15" applyNumberFormat="0" applyProtection="0">
      <alignment horizontal="left" vertical="center" indent="1"/>
    </xf>
    <xf numFmtId="0" fontId="7" fillId="13" borderId="15" applyNumberFormat="0" applyProtection="0">
      <alignment horizontal="left" vertical="center" indent="1"/>
    </xf>
    <xf numFmtId="0" fontId="60" fillId="13" borderId="15" applyNumberFormat="0" applyProtection="0">
      <alignment horizontal="left" vertical="center" indent="1"/>
    </xf>
    <xf numFmtId="0" fontId="41" fillId="13" borderId="15" applyNumberFormat="0" applyProtection="0">
      <alignment horizontal="left" vertical="top" indent="1"/>
    </xf>
    <xf numFmtId="0" fontId="7" fillId="13" borderId="15" applyNumberFormat="0" applyProtection="0">
      <alignment horizontal="left" vertical="top" indent="1"/>
    </xf>
    <xf numFmtId="0" fontId="60" fillId="13" borderId="15" applyNumberFormat="0" applyProtection="0">
      <alignment horizontal="left" vertical="top" indent="1"/>
    </xf>
    <xf numFmtId="0" fontId="41" fillId="2" borderId="15" applyNumberFormat="0" applyProtection="0">
      <alignment horizontal="left" vertical="center" indent="1"/>
    </xf>
    <xf numFmtId="0" fontId="7" fillId="2" borderId="15" applyNumberFormat="0" applyProtection="0">
      <alignment horizontal="left" vertical="center" indent="1"/>
    </xf>
    <xf numFmtId="0" fontId="60" fillId="2" borderId="15" applyNumberFormat="0" applyProtection="0">
      <alignment horizontal="left" vertical="center" indent="1"/>
    </xf>
    <xf numFmtId="0" fontId="41" fillId="2" borderId="15" applyNumberFormat="0" applyProtection="0">
      <alignment horizontal="left" vertical="top" indent="1"/>
    </xf>
    <xf numFmtId="0" fontId="7" fillId="2" borderId="15" applyNumberFormat="0" applyProtection="0">
      <alignment horizontal="left" vertical="top" indent="1"/>
    </xf>
    <xf numFmtId="0" fontId="60" fillId="2" borderId="15" applyNumberFormat="0" applyProtection="0">
      <alignment horizontal="left" vertical="top" indent="1"/>
    </xf>
    <xf numFmtId="0" fontId="41" fillId="6" borderId="15" applyNumberFormat="0" applyProtection="0">
      <alignment horizontal="left" vertical="center" indent="1"/>
    </xf>
    <xf numFmtId="0" fontId="7" fillId="6" borderId="15" applyNumberFormat="0" applyProtection="0">
      <alignment horizontal="left" vertical="center" indent="1"/>
    </xf>
    <xf numFmtId="0" fontId="60" fillId="6" borderId="15" applyNumberFormat="0" applyProtection="0">
      <alignment horizontal="left" vertical="center" indent="1"/>
    </xf>
    <xf numFmtId="0" fontId="41" fillId="6" borderId="15" applyNumberFormat="0" applyProtection="0">
      <alignment horizontal="left" vertical="top" indent="1"/>
    </xf>
    <xf numFmtId="0" fontId="7" fillId="6" borderId="15" applyNumberFormat="0" applyProtection="0">
      <alignment horizontal="left" vertical="top" indent="1"/>
    </xf>
    <xf numFmtId="0" fontId="60" fillId="6" borderId="15" applyNumberFormat="0" applyProtection="0">
      <alignment horizontal="left" vertical="top" indent="1"/>
    </xf>
    <xf numFmtId="0" fontId="41" fillId="51" borderId="15" applyNumberFormat="0" applyProtection="0">
      <alignment horizontal="left" vertical="center" indent="1"/>
    </xf>
    <xf numFmtId="0" fontId="7" fillId="51" borderId="15" applyNumberFormat="0" applyProtection="0">
      <alignment horizontal="left" vertical="center" indent="1"/>
    </xf>
    <xf numFmtId="0" fontId="60" fillId="51" borderId="15" applyNumberFormat="0" applyProtection="0">
      <alignment horizontal="left" vertical="center" indent="1"/>
    </xf>
    <xf numFmtId="0" fontId="41" fillId="51" borderId="15" applyNumberFormat="0" applyProtection="0">
      <alignment horizontal="left" vertical="top" indent="1"/>
    </xf>
    <xf numFmtId="0" fontId="7" fillId="51" borderId="15" applyNumberFormat="0" applyProtection="0">
      <alignment horizontal="left" vertical="top" indent="1"/>
    </xf>
    <xf numFmtId="0" fontId="60" fillId="51" borderId="15" applyNumberFormat="0" applyProtection="0">
      <alignment horizontal="left" vertical="top" indent="1"/>
    </xf>
    <xf numFmtId="0" fontId="41" fillId="5" borderId="17" applyNumberFormat="0">
      <protection locked="0"/>
    </xf>
    <xf numFmtId="0" fontId="7" fillId="5" borderId="17" applyNumberFormat="0">
      <protection locked="0"/>
    </xf>
    <xf numFmtId="0" fontId="60" fillId="5" borderId="17" applyNumberFormat="0">
      <protection locked="0"/>
    </xf>
    <xf numFmtId="4" fontId="13" fillId="4" borderId="15" applyNumberFormat="0" applyProtection="0">
      <alignment vertical="center"/>
    </xf>
    <xf numFmtId="4" fontId="48" fillId="4" borderId="15" applyNumberFormat="0" applyProtection="0">
      <alignment vertical="center"/>
    </xf>
    <xf numFmtId="4" fontId="13" fillId="4" borderId="15" applyNumberFormat="0" applyProtection="0">
      <alignment horizontal="left" vertical="center" indent="1"/>
    </xf>
    <xf numFmtId="0" fontId="13" fillId="4" borderId="15" applyNumberFormat="0" applyProtection="0">
      <alignment horizontal="left" vertical="top" indent="1"/>
    </xf>
    <xf numFmtId="4" fontId="13" fillId="51" borderId="15" applyNumberFormat="0" applyProtection="0">
      <alignment horizontal="right" vertical="center"/>
    </xf>
    <xf numFmtId="4" fontId="48" fillId="51" borderId="15" applyNumberFormat="0" applyProtection="0">
      <alignment horizontal="right" vertical="center"/>
    </xf>
    <xf numFmtId="4" fontId="13" fillId="2" borderId="15" applyNumberFormat="0" applyProtection="0">
      <alignment horizontal="left" vertical="center" indent="1"/>
    </xf>
    <xf numFmtId="4" fontId="59" fillId="20" borderId="18" applyNumberFormat="0" applyProtection="0">
      <alignment horizontal="left" vertical="center" indent="1"/>
    </xf>
    <xf numFmtId="4" fontId="59" fillId="20" borderId="18" applyNumberFormat="0" applyProtection="0">
      <alignment horizontal="left" vertical="center" indent="1"/>
    </xf>
    <xf numFmtId="0" fontId="13" fillId="2" borderId="15" applyNumberFormat="0" applyProtection="0">
      <alignment horizontal="left" vertical="top" indent="1"/>
    </xf>
    <xf numFmtId="4" fontId="49" fillId="52" borderId="0" applyNumberFormat="0" applyProtection="0">
      <alignment horizontal="left" vertical="center" indent="1"/>
    </xf>
    <xf numFmtId="4" fontId="49" fillId="52" borderId="0" applyNumberFormat="0" applyProtection="0">
      <alignment horizontal="left" vertical="center" indent="1"/>
    </xf>
    <xf numFmtId="4" fontId="69" fillId="52" borderId="0" applyNumberFormat="0" applyProtection="0">
      <alignment horizontal="left" vertical="center" indent="1"/>
    </xf>
    <xf numFmtId="4" fontId="50" fillId="51" borderId="15" applyNumberFormat="0" applyProtection="0">
      <alignment horizontal="right" vertical="center"/>
    </xf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5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1" fillId="4" borderId="14" applyNumberFormat="0" applyFont="0" applyAlignment="0" applyProtection="0"/>
    <xf numFmtId="0" fontId="7" fillId="4" borderId="14" applyNumberFormat="0" applyFont="0" applyAlignment="0" applyProtection="0"/>
    <xf numFmtId="44" fontId="6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10" borderId="0" applyNumberFormat="0" applyBorder="0" applyAlignment="0" applyProtection="0"/>
    <xf numFmtId="0" fontId="57" fillId="7" borderId="0" applyNumberFormat="0" applyBorder="0" applyAlignment="0" applyProtection="0"/>
  </cellStyleXfs>
  <cellXfs count="228">
    <xf numFmtId="0" fontId="0" fillId="0" borderId="0" xfId="0"/>
    <xf numFmtId="0" fontId="2" fillId="53" borderId="0" xfId="0" applyFont="1" applyFill="1" applyBorder="1" applyAlignment="1">
      <alignment wrapText="1"/>
    </xf>
    <xf numFmtId="0" fontId="3" fillId="0" borderId="0" xfId="0" applyFont="1"/>
    <xf numFmtId="0" fontId="0" fillId="53" borderId="0" xfId="0" applyFill="1"/>
    <xf numFmtId="0" fontId="3" fillId="53" borderId="0" xfId="0" applyFont="1" applyFill="1"/>
    <xf numFmtId="0" fontId="5" fillId="53" borderId="0" xfId="0" applyFont="1" applyFill="1"/>
    <xf numFmtId="0" fontId="2" fillId="53" borderId="22" xfId="0" applyFont="1" applyFill="1" applyBorder="1" applyAlignment="1"/>
    <xf numFmtId="0" fontId="2" fillId="53" borderId="0" xfId="0" applyFont="1" applyFill="1" applyBorder="1" applyAlignment="1"/>
    <xf numFmtId="0" fontId="5" fillId="53" borderId="0" xfId="0" applyFont="1" applyFill="1" applyBorder="1"/>
    <xf numFmtId="0" fontId="0" fillId="0" borderId="0" xfId="0" applyBorder="1"/>
    <xf numFmtId="0" fontId="5" fillId="0" borderId="0" xfId="0" applyFont="1" applyBorder="1"/>
    <xf numFmtId="0" fontId="0" fillId="53" borderId="0" xfId="0" applyFill="1" applyBorder="1"/>
    <xf numFmtId="0" fontId="4" fillId="53" borderId="0" xfId="0" applyFont="1" applyFill="1" applyBorder="1" applyAlignment="1">
      <alignment horizontal="right"/>
    </xf>
    <xf numFmtId="165" fontId="0" fillId="53" borderId="0" xfId="0" applyNumberFormat="1" applyFill="1"/>
    <xf numFmtId="165" fontId="6" fillId="53" borderId="0" xfId="0" applyNumberFormat="1" applyFont="1" applyFill="1"/>
    <xf numFmtId="165" fontId="0" fillId="0" borderId="0" xfId="0" applyNumberFormat="1"/>
    <xf numFmtId="0" fontId="9" fillId="0" borderId="0" xfId="0" applyFont="1"/>
    <xf numFmtId="0" fontId="5" fillId="54" borderId="23" xfId="0" applyFont="1" applyFill="1" applyBorder="1" applyAlignment="1">
      <alignment vertical="center"/>
    </xf>
    <xf numFmtId="165" fontId="4" fillId="53" borderId="0" xfId="0" applyNumberFormat="1" applyFont="1" applyFill="1" applyBorder="1" applyAlignment="1">
      <alignment horizontal="center" vertical="center"/>
    </xf>
    <xf numFmtId="0" fontId="4" fillId="53" borderId="0" xfId="0" applyFont="1" applyFill="1" applyAlignment="1">
      <alignment horizontal="center"/>
    </xf>
    <xf numFmtId="0" fontId="4" fillId="53" borderId="0" xfId="0" applyFont="1" applyFill="1" applyBorder="1" applyAlignment="1">
      <alignment horizontal="right" vertical="center"/>
    </xf>
    <xf numFmtId="0" fontId="5" fillId="53" borderId="0" xfId="0" applyFont="1" applyFill="1" applyBorder="1" applyAlignment="1">
      <alignment vertical="center"/>
    </xf>
    <xf numFmtId="165" fontId="6" fillId="0" borderId="0" xfId="0" applyNumberFormat="1" applyFont="1" applyFill="1" applyBorder="1"/>
    <xf numFmtId="0" fontId="0" fillId="0" borderId="24" xfId="0" applyFill="1" applyBorder="1"/>
    <xf numFmtId="0" fontId="8" fillId="0" borderId="0" xfId="0" applyFont="1" applyBorder="1"/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142" applyFont="1"/>
    <xf numFmtId="0" fontId="2" fillId="0" borderId="0" xfId="142" applyFont="1" applyAlignment="1">
      <alignment vertical="center" wrapText="1"/>
    </xf>
    <xf numFmtId="0" fontId="2" fillId="0" borderId="0" xfId="142" applyFont="1" applyAlignment="1">
      <alignment horizontal="left" vertical="center"/>
    </xf>
    <xf numFmtId="0" fontId="7" fillId="0" borderId="0" xfId="0" applyFont="1"/>
    <xf numFmtId="0" fontId="0" fillId="55" borderId="0" xfId="0" applyFill="1"/>
    <xf numFmtId="0" fontId="0" fillId="55" borderId="0" xfId="0" applyFill="1" applyBorder="1"/>
    <xf numFmtId="0" fontId="2" fillId="0" borderId="0" xfId="142" applyFont="1" applyAlignment="1">
      <alignment vertical="center"/>
    </xf>
    <xf numFmtId="14" fontId="5" fillId="0" borderId="0" xfId="0" applyNumberFormat="1" applyFont="1" applyAlignment="1">
      <alignment vertical="center"/>
    </xf>
    <xf numFmtId="4" fontId="71" fillId="56" borderId="25" xfId="0" applyNumberFormat="1" applyFont="1" applyFill="1" applyBorder="1" applyAlignment="1">
      <alignment horizontal="center" wrapText="1"/>
    </xf>
    <xf numFmtId="0" fontId="72" fillId="56" borderId="26" xfId="0" applyFont="1" applyFill="1" applyBorder="1" applyAlignment="1">
      <alignment horizontal="center" vertical="center" wrapText="1"/>
    </xf>
    <xf numFmtId="0" fontId="73" fillId="57" borderId="27" xfId="0" applyFont="1" applyFill="1" applyBorder="1" applyAlignment="1">
      <alignment vertical="center"/>
    </xf>
    <xf numFmtId="0" fontId="74" fillId="57" borderId="27" xfId="0" applyFont="1" applyFill="1" applyBorder="1" applyAlignment="1">
      <alignment horizontal="center" vertical="center"/>
    </xf>
    <xf numFmtId="165" fontId="73" fillId="57" borderId="27" xfId="0" applyNumberFormat="1" applyFont="1" applyFill="1" applyBorder="1" applyAlignment="1">
      <alignment horizontal="right" vertical="center"/>
    </xf>
    <xf numFmtId="0" fontId="74" fillId="58" borderId="27" xfId="0" applyFont="1" applyFill="1" applyBorder="1" applyAlignment="1">
      <alignment vertical="center"/>
    </xf>
    <xf numFmtId="0" fontId="74" fillId="58" borderId="27" xfId="0" applyFont="1" applyFill="1" applyBorder="1" applyAlignment="1">
      <alignment horizontal="right" vertical="center"/>
    </xf>
    <xf numFmtId="0" fontId="75" fillId="58" borderId="27" xfId="0" applyFont="1" applyFill="1" applyBorder="1" applyAlignment="1">
      <alignment vertical="center"/>
    </xf>
    <xf numFmtId="0" fontId="75" fillId="58" borderId="27" xfId="0" applyFont="1" applyFill="1" applyBorder="1" applyAlignment="1">
      <alignment vertical="center" wrapText="1"/>
    </xf>
    <xf numFmtId="0" fontId="74" fillId="58" borderId="27" xfId="0" applyFont="1" applyFill="1" applyBorder="1" applyAlignment="1">
      <alignment horizontal="center" vertical="center"/>
    </xf>
    <xf numFmtId="165" fontId="74" fillId="58" borderId="27" xfId="0" applyNumberFormat="1" applyFont="1" applyFill="1" applyBorder="1" applyAlignment="1">
      <alignment horizontal="right" vertical="center"/>
    </xf>
    <xf numFmtId="0" fontId="74" fillId="58" borderId="28" xfId="0" applyFont="1" applyFill="1" applyBorder="1" applyAlignment="1">
      <alignment vertical="center"/>
    </xf>
    <xf numFmtId="0" fontId="74" fillId="58" borderId="23" xfId="0" applyFont="1" applyFill="1" applyBorder="1" applyAlignment="1">
      <alignment vertical="center"/>
    </xf>
    <xf numFmtId="0" fontId="74" fillId="58" borderId="29" xfId="0" applyFont="1" applyFill="1" applyBorder="1" applyAlignment="1">
      <alignment vertical="center"/>
    </xf>
    <xf numFmtId="0" fontId="75" fillId="58" borderId="27" xfId="0" applyFont="1" applyFill="1" applyBorder="1" applyAlignment="1">
      <alignment horizontal="right" vertical="center" wrapText="1"/>
    </xf>
    <xf numFmtId="0" fontId="76" fillId="57" borderId="27" xfId="0" applyFont="1" applyFill="1" applyBorder="1" applyAlignment="1">
      <alignment horizontal="center" vertical="center"/>
    </xf>
    <xf numFmtId="0" fontId="76" fillId="57" borderId="27" xfId="0" applyFont="1" applyFill="1" applyBorder="1" applyAlignment="1">
      <alignment vertical="center"/>
    </xf>
    <xf numFmtId="0" fontId="76" fillId="57" borderId="27" xfId="0" applyFont="1" applyFill="1" applyBorder="1" applyAlignment="1">
      <alignment vertical="center" wrapText="1"/>
    </xf>
    <xf numFmtId="4" fontId="71" fillId="56" borderId="25" xfId="0" applyNumberFormat="1" applyFont="1" applyFill="1" applyBorder="1" applyAlignment="1">
      <alignment horizontal="center" vertical="center" wrapText="1"/>
    </xf>
    <xf numFmtId="0" fontId="74" fillId="58" borderId="27" xfId="0" applyFont="1" applyFill="1" applyBorder="1" applyAlignment="1">
      <alignment horizontal="left" vertical="center"/>
    </xf>
    <xf numFmtId="0" fontId="74" fillId="58" borderId="27" xfId="0" applyFont="1" applyFill="1" applyBorder="1" applyAlignment="1">
      <alignment vertical="center" wrapText="1"/>
    </xf>
    <xf numFmtId="0" fontId="73" fillId="57" borderId="27" xfId="0" applyFont="1" applyFill="1" applyBorder="1" applyAlignment="1">
      <alignment horizontal="center" vertical="center"/>
    </xf>
    <xf numFmtId="0" fontId="74" fillId="58" borderId="27" xfId="0" applyFont="1" applyFill="1" applyBorder="1" applyAlignment="1">
      <alignment horizontal="right" vertical="center" wrapText="1"/>
    </xf>
    <xf numFmtId="0" fontId="73" fillId="57" borderId="27" xfId="0" applyFont="1" applyFill="1" applyBorder="1" applyAlignment="1">
      <alignment horizontal="center" vertical="center" wrapText="1"/>
    </xf>
    <xf numFmtId="0" fontId="74" fillId="58" borderId="27" xfId="0" applyFont="1" applyFill="1" applyBorder="1" applyAlignment="1">
      <alignment horizontal="center" vertical="center" wrapText="1"/>
    </xf>
    <xf numFmtId="0" fontId="75" fillId="58" borderId="27" xfId="0" applyFont="1" applyFill="1" applyBorder="1" applyAlignment="1">
      <alignment horizontal="center" vertical="center" wrapText="1"/>
    </xf>
    <xf numFmtId="4" fontId="77" fillId="56" borderId="27" xfId="0" applyNumberFormat="1" applyFont="1" applyFill="1" applyBorder="1" applyAlignment="1">
      <alignment horizontal="center" vertical="center" wrapText="1"/>
    </xf>
    <xf numFmtId="0" fontId="10" fillId="58" borderId="27" xfId="0" applyFont="1" applyFill="1" applyBorder="1" applyAlignment="1">
      <alignment vertical="center" wrapText="1"/>
    </xf>
    <xf numFmtId="165" fontId="10" fillId="58" borderId="27" xfId="0" applyNumberFormat="1" applyFont="1" applyFill="1" applyBorder="1" applyAlignment="1">
      <alignment vertical="center"/>
    </xf>
    <xf numFmtId="0" fontId="10" fillId="58" borderId="27" xfId="0" applyFont="1" applyFill="1" applyBorder="1" applyAlignment="1">
      <alignment vertical="center"/>
    </xf>
    <xf numFmtId="0" fontId="58" fillId="57" borderId="27" xfId="0" applyFont="1" applyFill="1" applyBorder="1" applyAlignment="1">
      <alignment vertical="center"/>
    </xf>
    <xf numFmtId="165" fontId="58" fillId="57" borderId="27" xfId="0" applyNumberFormat="1" applyFont="1" applyFill="1" applyBorder="1" applyAlignment="1">
      <alignment vertical="center"/>
    </xf>
    <xf numFmtId="0" fontId="58" fillId="57" borderId="27" xfId="0" applyFont="1" applyFill="1" applyBorder="1" applyAlignment="1">
      <alignment vertical="center" wrapText="1"/>
    </xf>
    <xf numFmtId="165" fontId="10" fillId="58" borderId="30" xfId="0" applyNumberFormat="1" applyFont="1" applyFill="1" applyBorder="1" applyAlignment="1">
      <alignment horizontal="center" vertical="center"/>
    </xf>
    <xf numFmtId="165" fontId="10" fillId="58" borderId="0" xfId="0" applyNumberFormat="1" applyFont="1" applyFill="1" applyBorder="1" applyAlignment="1">
      <alignment horizontal="center" vertical="center"/>
    </xf>
    <xf numFmtId="0" fontId="10" fillId="58" borderId="27" xfId="0" quotePrefix="1" applyFont="1" applyFill="1" applyBorder="1" applyAlignment="1">
      <alignment vertical="center" wrapText="1"/>
    </xf>
    <xf numFmtId="165" fontId="10" fillId="57" borderId="27" xfId="0" applyNumberFormat="1" applyFont="1" applyFill="1" applyBorder="1" applyAlignment="1">
      <alignment vertical="center"/>
    </xf>
    <xf numFmtId="165" fontId="10" fillId="58" borderId="31" xfId="0" applyNumberFormat="1" applyFont="1" applyFill="1" applyBorder="1" applyAlignment="1">
      <alignment horizontal="center" vertical="center"/>
    </xf>
    <xf numFmtId="165" fontId="58" fillId="58" borderId="27" xfId="0" applyNumberFormat="1" applyFont="1" applyFill="1" applyBorder="1" applyAlignment="1">
      <alignment vertical="center"/>
    </xf>
    <xf numFmtId="0" fontId="71" fillId="56" borderId="25" xfId="0" applyFont="1" applyFill="1" applyBorder="1" applyAlignment="1">
      <alignment horizontal="center" vertical="center" wrapText="1"/>
    </xf>
    <xf numFmtId="4" fontId="71" fillId="56" borderId="32" xfId="0" applyNumberFormat="1" applyFont="1" applyFill="1" applyBorder="1" applyAlignment="1">
      <alignment horizontal="center" vertical="center" wrapText="1"/>
    </xf>
    <xf numFmtId="0" fontId="71" fillId="56" borderId="26" xfId="0" applyFont="1" applyFill="1" applyBorder="1" applyAlignment="1">
      <alignment horizontal="center" vertical="center" wrapText="1"/>
    </xf>
    <xf numFmtId="165" fontId="74" fillId="57" borderId="27" xfId="0" applyNumberFormat="1" applyFont="1" applyFill="1" applyBorder="1" applyAlignment="1">
      <alignment horizontal="right" vertical="center"/>
    </xf>
    <xf numFmtId="0" fontId="73" fillId="58" borderId="27" xfId="0" applyFont="1" applyFill="1" applyBorder="1" applyAlignment="1">
      <alignment vertical="center"/>
    </xf>
    <xf numFmtId="0" fontId="73" fillId="57" borderId="27" xfId="0" applyFont="1" applyFill="1" applyBorder="1" applyAlignment="1">
      <alignment horizontal="right" vertical="center"/>
    </xf>
    <xf numFmtId="0" fontId="73" fillId="57" borderId="27" xfId="0" applyFont="1" applyFill="1" applyBorder="1" applyAlignment="1">
      <alignment horizontal="left" vertical="center"/>
    </xf>
    <xf numFmtId="166" fontId="74" fillId="58" borderId="27" xfId="0" applyNumberFormat="1" applyFont="1" applyFill="1" applyBorder="1" applyAlignment="1">
      <alignment horizontal="right" vertical="center"/>
    </xf>
    <xf numFmtId="0" fontId="73" fillId="57" borderId="0" xfId="0" applyFont="1" applyFill="1" applyBorder="1" applyAlignment="1">
      <alignment horizontal="left" vertical="center"/>
    </xf>
    <xf numFmtId="165" fontId="74" fillId="58" borderId="27" xfId="0" applyNumberFormat="1" applyFont="1" applyFill="1" applyBorder="1" applyAlignment="1">
      <alignment vertical="center"/>
    </xf>
    <xf numFmtId="165" fontId="73" fillId="57" borderId="27" xfId="0" applyNumberFormat="1" applyFont="1" applyFill="1" applyBorder="1" applyAlignment="1">
      <alignment vertical="center"/>
    </xf>
    <xf numFmtId="0" fontId="74" fillId="58" borderId="27" xfId="0" applyFont="1" applyFill="1" applyBorder="1" applyAlignment="1">
      <alignment horizontal="center" vertical="center" wrapText="1"/>
    </xf>
    <xf numFmtId="0" fontId="71" fillId="56" borderId="25" xfId="0" applyFont="1" applyFill="1" applyBorder="1" applyAlignment="1">
      <alignment horizontal="left" vertical="center" wrapText="1"/>
    </xf>
    <xf numFmtId="165" fontId="74" fillId="58" borderId="27" xfId="0" applyNumberFormat="1" applyFont="1" applyFill="1" applyBorder="1" applyAlignment="1">
      <alignment vertical="center" wrapText="1"/>
    </xf>
    <xf numFmtId="167" fontId="74" fillId="58" borderId="27" xfId="0" applyNumberFormat="1" applyFont="1" applyFill="1" applyBorder="1" applyAlignment="1">
      <alignment horizontal="right" vertical="center"/>
    </xf>
    <xf numFmtId="0" fontId="71" fillId="56" borderId="25" xfId="0" applyFont="1" applyFill="1" applyBorder="1" applyAlignment="1">
      <alignment horizontal="center" vertical="center" wrapText="1"/>
    </xf>
    <xf numFmtId="177" fontId="74" fillId="58" borderId="27" xfId="0" applyNumberFormat="1" applyFont="1" applyFill="1" applyBorder="1" applyAlignment="1">
      <alignment horizontal="right" vertical="center"/>
    </xf>
    <xf numFmtId="0" fontId="5" fillId="55" borderId="0" xfId="0" applyFont="1" applyFill="1" applyBorder="1"/>
    <xf numFmtId="0" fontId="0" fillId="55" borderId="0" xfId="0" applyFill="1" applyAlignment="1">
      <alignment vertical="center"/>
    </xf>
    <xf numFmtId="0" fontId="3" fillId="55" borderId="0" xfId="0" applyFont="1" applyFill="1"/>
    <xf numFmtId="0" fontId="7" fillId="55" borderId="0" xfId="0" applyFont="1" applyFill="1"/>
    <xf numFmtId="0" fontId="2" fillId="55" borderId="0" xfId="142" applyFont="1" applyFill="1"/>
    <xf numFmtId="0" fontId="2" fillId="55" borderId="0" xfId="142" applyFont="1" applyFill="1" applyAlignment="1">
      <alignment horizontal="center"/>
    </xf>
    <xf numFmtId="0" fontId="2" fillId="55" borderId="0" xfId="142" applyFont="1" applyFill="1" applyAlignment="1">
      <alignment vertical="center"/>
    </xf>
    <xf numFmtId="0" fontId="2" fillId="55" borderId="0" xfId="142" applyFont="1" applyFill="1" applyAlignment="1">
      <alignment vertical="center" wrapText="1"/>
    </xf>
    <xf numFmtId="165" fontId="2" fillId="55" borderId="0" xfId="142" applyNumberFormat="1" applyFont="1" applyFill="1" applyAlignment="1">
      <alignment horizontal="left" vertical="center"/>
    </xf>
    <xf numFmtId="0" fontId="2" fillId="55" borderId="0" xfId="142" applyFont="1" applyFill="1" applyAlignment="1">
      <alignment horizontal="left" vertical="center"/>
    </xf>
    <xf numFmtId="165" fontId="2" fillId="55" borderId="0" xfId="142" applyNumberFormat="1" applyFont="1" applyFill="1"/>
    <xf numFmtId="0" fontId="71" fillId="56" borderId="27" xfId="0" applyFont="1" applyFill="1" applyBorder="1" applyAlignment="1">
      <alignment horizontal="center" vertical="center"/>
    </xf>
    <xf numFmtId="0" fontId="71" fillId="56" borderId="25" xfId="0" applyFont="1" applyFill="1" applyBorder="1" applyAlignment="1">
      <alignment horizontal="center" vertical="center"/>
    </xf>
    <xf numFmtId="0" fontId="7" fillId="53" borderId="0" xfId="144" applyFill="1"/>
    <xf numFmtId="0" fontId="5" fillId="53" borderId="0" xfId="144" applyFont="1" applyFill="1"/>
    <xf numFmtId="0" fontId="12" fillId="53" borderId="0" xfId="144" applyFont="1" applyFill="1"/>
    <xf numFmtId="165" fontId="7" fillId="53" borderId="0" xfId="144" applyNumberFormat="1" applyFill="1"/>
    <xf numFmtId="0" fontId="7" fillId="0" borderId="0" xfId="144"/>
    <xf numFmtId="0" fontId="71" fillId="56" borderId="25" xfId="138" applyFont="1" applyFill="1" applyBorder="1" applyAlignment="1">
      <alignment horizontal="center" wrapText="1"/>
    </xf>
    <xf numFmtId="0" fontId="3" fillId="0" borderId="0" xfId="144" applyFont="1"/>
    <xf numFmtId="4" fontId="71" fillId="56" borderId="32" xfId="138" applyNumberFormat="1" applyFont="1" applyFill="1" applyBorder="1" applyAlignment="1">
      <alignment horizontal="center" wrapText="1"/>
    </xf>
    <xf numFmtId="0" fontId="73" fillId="57" borderId="27" xfId="144" applyFont="1" applyFill="1" applyBorder="1" applyAlignment="1">
      <alignment horizontal="center"/>
    </xf>
    <xf numFmtId="0" fontId="76" fillId="57" borderId="27" xfId="144" applyFont="1" applyFill="1" applyBorder="1" applyAlignment="1"/>
    <xf numFmtId="0" fontId="73" fillId="57" borderId="27" xfId="144" applyFont="1" applyFill="1" applyBorder="1" applyAlignment="1"/>
    <xf numFmtId="165" fontId="73" fillId="57" borderId="27" xfId="144" applyNumberFormat="1" applyFont="1" applyFill="1" applyBorder="1" applyAlignment="1">
      <alignment horizontal="right"/>
    </xf>
    <xf numFmtId="165" fontId="3" fillId="53" borderId="0" xfId="144" applyNumberFormat="1" applyFont="1" applyFill="1"/>
    <xf numFmtId="0" fontId="74" fillId="58" borderId="27" xfId="144" applyFont="1" applyFill="1" applyBorder="1" applyAlignment="1">
      <alignment horizontal="center"/>
    </xf>
    <xf numFmtId="166" fontId="74" fillId="58" borderId="27" xfId="144" applyNumberFormat="1" applyFont="1" applyFill="1" applyBorder="1" applyAlignment="1">
      <alignment horizontal="right"/>
    </xf>
    <xf numFmtId="0" fontId="75" fillId="58" borderId="27" xfId="144" applyFont="1" applyFill="1" applyBorder="1" applyAlignment="1">
      <alignment horizontal="left" wrapText="1"/>
    </xf>
    <xf numFmtId="165" fontId="74" fillId="58" borderId="27" xfId="144" applyNumberFormat="1" applyFont="1" applyFill="1" applyBorder="1" applyAlignment="1">
      <alignment horizontal="right"/>
    </xf>
    <xf numFmtId="0" fontId="73" fillId="58" borderId="27" xfId="144" applyFont="1" applyFill="1" applyBorder="1" applyAlignment="1">
      <alignment horizontal="center"/>
    </xf>
    <xf numFmtId="165" fontId="73" fillId="58" borderId="27" xfId="144" applyNumberFormat="1" applyFont="1" applyFill="1" applyBorder="1" applyAlignment="1">
      <alignment horizontal="right" vertical="center"/>
    </xf>
    <xf numFmtId="165" fontId="73" fillId="57" borderId="27" xfId="144" applyNumberFormat="1" applyFont="1" applyFill="1" applyBorder="1" applyAlignment="1">
      <alignment horizontal="right" vertical="center"/>
    </xf>
    <xf numFmtId="0" fontId="74" fillId="58" borderId="27" xfId="144" applyFont="1" applyFill="1" applyBorder="1" applyAlignment="1"/>
    <xf numFmtId="0" fontId="75" fillId="58" borderId="27" xfId="144" applyFont="1" applyFill="1" applyBorder="1" applyAlignment="1">
      <alignment horizontal="right" wrapText="1"/>
    </xf>
    <xf numFmtId="0" fontId="75" fillId="58" borderId="27" xfId="144" applyFont="1" applyFill="1" applyBorder="1" applyAlignment="1">
      <alignment horizontal="left"/>
    </xf>
    <xf numFmtId="0" fontId="76" fillId="57" borderId="27" xfId="144" applyFont="1" applyFill="1" applyBorder="1" applyAlignment="1">
      <alignment horizontal="center" wrapText="1"/>
    </xf>
    <xf numFmtId="0" fontId="75" fillId="58" borderId="27" xfId="144" applyFont="1" applyFill="1" applyBorder="1" applyAlignment="1">
      <alignment horizontal="center" wrapText="1"/>
    </xf>
    <xf numFmtId="0" fontId="76" fillId="58" borderId="27" xfId="144" applyFont="1" applyFill="1" applyBorder="1" applyAlignment="1">
      <alignment horizontal="center" wrapText="1"/>
    </xf>
    <xf numFmtId="165" fontId="73" fillId="57" borderId="25" xfId="144" applyNumberFormat="1" applyFont="1" applyFill="1" applyBorder="1" applyAlignment="1">
      <alignment horizontal="right"/>
    </xf>
    <xf numFmtId="0" fontId="76" fillId="58" borderId="28" xfId="144" applyFont="1" applyFill="1" applyBorder="1" applyAlignment="1">
      <alignment wrapText="1"/>
    </xf>
    <xf numFmtId="0" fontId="76" fillId="58" borderId="23" xfId="144" applyFont="1" applyFill="1" applyBorder="1" applyAlignment="1">
      <alignment wrapText="1"/>
    </xf>
    <xf numFmtId="0" fontId="76" fillId="58" borderId="27" xfId="144" applyFont="1" applyFill="1" applyBorder="1" applyAlignment="1">
      <alignment horizontal="left"/>
    </xf>
    <xf numFmtId="0" fontId="75" fillId="58" borderId="28" xfId="144" applyFont="1" applyFill="1" applyBorder="1" applyAlignment="1">
      <alignment wrapText="1"/>
    </xf>
    <xf numFmtId="0" fontId="75" fillId="58" borderId="23" xfId="144" applyFont="1" applyFill="1" applyBorder="1" applyAlignment="1">
      <alignment wrapText="1"/>
    </xf>
    <xf numFmtId="0" fontId="75" fillId="58" borderId="29" xfId="144" applyFont="1" applyFill="1" applyBorder="1" applyAlignment="1">
      <alignment wrapText="1"/>
    </xf>
    <xf numFmtId="165" fontId="74" fillId="58" borderId="26" xfId="144" applyNumberFormat="1" applyFont="1" applyFill="1" applyBorder="1" applyAlignment="1" applyProtection="1">
      <alignment horizontal="right"/>
      <protection locked="0"/>
    </xf>
    <xf numFmtId="165" fontId="9" fillId="53" borderId="0" xfId="144" applyNumberFormat="1" applyFont="1" applyFill="1" applyBorder="1"/>
    <xf numFmtId="0" fontId="7" fillId="0" borderId="0" xfId="144" applyBorder="1"/>
    <xf numFmtId="0" fontId="75" fillId="58" borderId="28" xfId="144" applyFont="1" applyFill="1" applyBorder="1" applyAlignment="1">
      <alignment horizontal="right"/>
    </xf>
    <xf numFmtId="0" fontId="75" fillId="58" borderId="23" xfId="144" applyFont="1" applyFill="1" applyBorder="1" applyAlignment="1"/>
    <xf numFmtId="0" fontId="73" fillId="58" borderId="28" xfId="144" applyFont="1" applyFill="1" applyBorder="1" applyAlignment="1"/>
    <xf numFmtId="0" fontId="73" fillId="58" borderId="23" xfId="144" applyFont="1" applyFill="1" applyBorder="1" applyAlignment="1"/>
    <xf numFmtId="0" fontId="74" fillId="58" borderId="28" xfId="144" applyFont="1" applyFill="1" applyBorder="1" applyAlignment="1"/>
    <xf numFmtId="0" fontId="75" fillId="58" borderId="28" xfId="144" applyFont="1" applyFill="1" applyBorder="1" applyAlignment="1">
      <alignment horizontal="left"/>
    </xf>
    <xf numFmtId="167" fontId="74" fillId="58" borderId="27" xfId="144" applyNumberFormat="1" applyFont="1" applyFill="1" applyBorder="1" applyAlignment="1">
      <alignment horizontal="right"/>
    </xf>
    <xf numFmtId="0" fontId="7" fillId="53" borderId="0" xfId="144" applyFill="1" applyBorder="1"/>
    <xf numFmtId="0" fontId="5" fillId="53" borderId="0" xfId="144" applyFont="1" applyFill="1" applyBorder="1"/>
    <xf numFmtId="0" fontId="2" fillId="53" borderId="0" xfId="144" applyFont="1" applyFill="1" applyBorder="1" applyAlignment="1">
      <alignment wrapText="1"/>
    </xf>
    <xf numFmtId="165" fontId="7" fillId="53" borderId="0" xfId="144" applyNumberFormat="1" applyFill="1" applyBorder="1"/>
    <xf numFmtId="0" fontId="5" fillId="0" borderId="0" xfId="144" applyFont="1" applyBorder="1"/>
    <xf numFmtId="4" fontId="71" fillId="56" borderId="28" xfId="0" applyNumberFormat="1" applyFont="1" applyFill="1" applyBorder="1" applyAlignment="1">
      <alignment horizontal="center" vertical="center" wrapText="1"/>
    </xf>
    <xf numFmtId="4" fontId="71" fillId="56" borderId="29" xfId="0" applyNumberFormat="1" applyFont="1" applyFill="1" applyBorder="1" applyAlignment="1">
      <alignment horizontal="center" vertical="center" wrapText="1"/>
    </xf>
    <xf numFmtId="4" fontId="71" fillId="56" borderId="23" xfId="0" applyNumberFormat="1" applyFont="1" applyFill="1" applyBorder="1" applyAlignment="1">
      <alignment horizontal="center" vertical="center" wrapText="1"/>
    </xf>
    <xf numFmtId="0" fontId="71" fillId="56" borderId="33" xfId="0" applyFont="1" applyFill="1" applyBorder="1" applyAlignment="1">
      <alignment horizontal="center" vertical="center" wrapText="1"/>
    </xf>
    <xf numFmtId="0" fontId="71" fillId="56" borderId="34" xfId="0" applyFont="1" applyFill="1" applyBorder="1" applyAlignment="1">
      <alignment horizontal="center" vertical="center" wrapText="1"/>
    </xf>
    <xf numFmtId="0" fontId="71" fillId="56" borderId="35" xfId="0" applyFont="1" applyFill="1" applyBorder="1" applyAlignment="1">
      <alignment horizontal="center" vertical="center" wrapText="1"/>
    </xf>
    <xf numFmtId="0" fontId="71" fillId="56" borderId="36" xfId="0" applyFont="1" applyFill="1" applyBorder="1" applyAlignment="1">
      <alignment horizontal="center" vertical="center" wrapText="1"/>
    </xf>
    <xf numFmtId="0" fontId="75" fillId="58" borderId="27" xfId="0" applyFont="1" applyFill="1" applyBorder="1" applyAlignment="1">
      <alignment horizontal="left" vertical="center" wrapText="1"/>
    </xf>
    <xf numFmtId="0" fontId="75" fillId="58" borderId="28" xfId="0" applyFont="1" applyFill="1" applyBorder="1" applyAlignment="1">
      <alignment horizontal="left" vertical="center" wrapText="1"/>
    </xf>
    <xf numFmtId="0" fontId="75" fillId="58" borderId="29" xfId="0" applyFont="1" applyFill="1" applyBorder="1" applyAlignment="1">
      <alignment horizontal="left" vertical="center" wrapText="1"/>
    </xf>
    <xf numFmtId="0" fontId="71" fillId="56" borderId="27" xfId="0" applyFont="1" applyFill="1" applyBorder="1" applyAlignment="1">
      <alignment horizontal="center" vertical="center"/>
    </xf>
    <xf numFmtId="0" fontId="74" fillId="58" borderId="27" xfId="0" applyFont="1" applyFill="1" applyBorder="1" applyAlignment="1">
      <alignment horizontal="left" vertical="center"/>
    </xf>
    <xf numFmtId="0" fontId="71" fillId="56" borderId="25" xfId="0" applyFont="1" applyFill="1" applyBorder="1" applyAlignment="1">
      <alignment horizontal="center" vertical="center"/>
    </xf>
    <xf numFmtId="0" fontId="75" fillId="58" borderId="27" xfId="0" applyFont="1" applyFill="1" applyBorder="1" applyAlignment="1">
      <alignment horizontal="left" vertical="center"/>
    </xf>
    <xf numFmtId="165" fontId="3" fillId="53" borderId="37" xfId="0" applyNumberFormat="1" applyFont="1" applyFill="1" applyBorder="1" applyAlignment="1">
      <alignment horizontal="center"/>
    </xf>
    <xf numFmtId="165" fontId="3" fillId="53" borderId="38" xfId="0" applyNumberFormat="1" applyFont="1" applyFill="1" applyBorder="1" applyAlignment="1">
      <alignment horizontal="center"/>
    </xf>
    <xf numFmtId="165" fontId="3" fillId="53" borderId="39" xfId="0" applyNumberFormat="1" applyFont="1" applyFill="1" applyBorder="1" applyAlignment="1">
      <alignment horizontal="center"/>
    </xf>
    <xf numFmtId="0" fontId="74" fillId="58" borderId="27" xfId="0" applyFont="1" applyFill="1" applyBorder="1" applyAlignment="1">
      <alignment horizontal="left" vertical="center" wrapText="1"/>
    </xf>
    <xf numFmtId="0" fontId="74" fillId="58" borderId="28" xfId="0" applyFont="1" applyFill="1" applyBorder="1" applyAlignment="1">
      <alignment horizontal="left" vertical="center" wrapText="1"/>
    </xf>
    <xf numFmtId="0" fontId="74" fillId="58" borderId="29" xfId="0" applyFont="1" applyFill="1" applyBorder="1" applyAlignment="1">
      <alignment horizontal="left" vertical="center" wrapText="1"/>
    </xf>
    <xf numFmtId="0" fontId="4" fillId="53" borderId="0" xfId="0" applyFont="1" applyFill="1" applyAlignment="1">
      <alignment horizontal="center"/>
    </xf>
    <xf numFmtId="0" fontId="73" fillId="57" borderId="27" xfId="0" applyFont="1" applyFill="1" applyBorder="1" applyAlignment="1">
      <alignment vertical="center" wrapText="1"/>
    </xf>
    <xf numFmtId="0" fontId="75" fillId="58" borderId="27" xfId="144" applyFont="1" applyFill="1" applyBorder="1" applyAlignment="1">
      <alignment horizontal="left" wrapText="1"/>
    </xf>
    <xf numFmtId="0" fontId="71" fillId="56" borderId="33" xfId="144" applyFont="1" applyFill="1" applyBorder="1" applyAlignment="1">
      <alignment horizontal="center" vertical="center" wrapText="1"/>
    </xf>
    <xf numFmtId="0" fontId="71" fillId="56" borderId="30" xfId="144" applyFont="1" applyFill="1" applyBorder="1" applyAlignment="1">
      <alignment horizontal="center" vertical="center" wrapText="1"/>
    </xf>
    <xf numFmtId="0" fontId="71" fillId="56" borderId="34" xfId="144" applyFont="1" applyFill="1" applyBorder="1" applyAlignment="1">
      <alignment horizontal="center" vertical="center" wrapText="1"/>
    </xf>
    <xf numFmtId="0" fontId="71" fillId="56" borderId="40" xfId="144" applyFont="1" applyFill="1" applyBorder="1" applyAlignment="1">
      <alignment horizontal="center" vertical="center" wrapText="1"/>
    </xf>
    <xf numFmtId="0" fontId="71" fillId="56" borderId="0" xfId="144" applyFont="1" applyFill="1" applyBorder="1" applyAlignment="1">
      <alignment horizontal="center" vertical="center" wrapText="1"/>
    </xf>
    <xf numFmtId="0" fontId="71" fillId="56" borderId="41" xfId="144" applyFont="1" applyFill="1" applyBorder="1" applyAlignment="1">
      <alignment horizontal="center" vertical="center" wrapText="1"/>
    </xf>
    <xf numFmtId="0" fontId="75" fillId="58" borderId="28" xfId="144" applyFont="1" applyFill="1" applyBorder="1" applyAlignment="1">
      <alignment horizontal="left" wrapText="1"/>
    </xf>
    <xf numFmtId="0" fontId="75" fillId="58" borderId="29" xfId="144" applyFont="1" applyFill="1" applyBorder="1" applyAlignment="1">
      <alignment horizontal="left" wrapText="1"/>
    </xf>
    <xf numFmtId="0" fontId="76" fillId="57" borderId="28" xfId="144" applyFont="1" applyFill="1" applyBorder="1" applyAlignment="1">
      <alignment horizontal="justify" wrapText="1"/>
    </xf>
    <xf numFmtId="0" fontId="76" fillId="57" borderId="23" xfId="144" applyFont="1" applyFill="1" applyBorder="1" applyAlignment="1">
      <alignment horizontal="justify" wrapText="1"/>
    </xf>
    <xf numFmtId="0" fontId="76" fillId="57" borderId="29" xfId="144" applyFont="1" applyFill="1" applyBorder="1" applyAlignment="1">
      <alignment horizontal="justify" wrapText="1"/>
    </xf>
    <xf numFmtId="0" fontId="76" fillId="57" borderId="27" xfId="144" applyFont="1" applyFill="1" applyBorder="1" applyAlignment="1">
      <alignment wrapText="1"/>
    </xf>
    <xf numFmtId="0" fontId="73" fillId="57" borderId="27" xfId="144" applyFont="1" applyFill="1" applyBorder="1" applyAlignment="1">
      <alignment horizontal="left"/>
    </xf>
    <xf numFmtId="0" fontId="76" fillId="57" borderId="28" xfId="144" applyFont="1" applyFill="1" applyBorder="1" applyAlignment="1">
      <alignment horizontal="left" wrapText="1"/>
    </xf>
    <xf numFmtId="0" fontId="78" fillId="57" borderId="23" xfId="144" applyFont="1" applyFill="1" applyBorder="1" applyAlignment="1">
      <alignment wrapText="1"/>
    </xf>
    <xf numFmtId="0" fontId="78" fillId="57" borderId="29" xfId="144" applyFont="1" applyFill="1" applyBorder="1" applyAlignment="1">
      <alignment wrapText="1"/>
    </xf>
    <xf numFmtId="0" fontId="73" fillId="57" borderId="27" xfId="0" applyFont="1" applyFill="1" applyBorder="1" applyAlignment="1">
      <alignment horizontal="left" vertical="center"/>
    </xf>
    <xf numFmtId="0" fontId="71" fillId="56" borderId="32" xfId="0" applyFont="1" applyFill="1" applyBorder="1" applyAlignment="1">
      <alignment horizontal="center" vertical="center"/>
    </xf>
    <xf numFmtId="0" fontId="71" fillId="56" borderId="26" xfId="0" applyFont="1" applyFill="1" applyBorder="1" applyAlignment="1">
      <alignment horizontal="center" vertical="center"/>
    </xf>
    <xf numFmtId="0" fontId="73" fillId="57" borderId="28" xfId="0" applyFont="1" applyFill="1" applyBorder="1" applyAlignment="1">
      <alignment horizontal="left" vertical="center"/>
    </xf>
    <xf numFmtId="0" fontId="73" fillId="57" borderId="23" xfId="0" applyFont="1" applyFill="1" applyBorder="1" applyAlignment="1">
      <alignment horizontal="left" vertical="center"/>
    </xf>
    <xf numFmtId="0" fontId="79" fillId="56" borderId="25" xfId="0" applyFont="1" applyFill="1" applyBorder="1" applyAlignment="1">
      <alignment horizontal="center" vertical="center" wrapText="1"/>
    </xf>
    <xf numFmtId="0" fontId="79" fillId="56" borderId="26" xfId="0" applyFont="1" applyFill="1" applyBorder="1" applyAlignment="1">
      <alignment horizontal="center" vertical="center" wrapText="1"/>
    </xf>
    <xf numFmtId="0" fontId="79" fillId="56" borderId="28" xfId="0" applyFont="1" applyFill="1" applyBorder="1" applyAlignment="1">
      <alignment horizontal="center" vertical="center" wrapText="1"/>
    </xf>
    <xf numFmtId="0" fontId="79" fillId="56" borderId="29" xfId="0" applyFont="1" applyFill="1" applyBorder="1" applyAlignment="1">
      <alignment horizontal="center" vertical="center" wrapText="1"/>
    </xf>
    <xf numFmtId="165" fontId="10" fillId="58" borderId="33" xfId="0" applyNumberFormat="1" applyFont="1" applyFill="1" applyBorder="1" applyAlignment="1">
      <alignment horizontal="center" vertical="center"/>
    </xf>
    <xf numFmtId="165" fontId="10" fillId="58" borderId="30" xfId="0" applyNumberFormat="1" applyFont="1" applyFill="1" applyBorder="1" applyAlignment="1">
      <alignment horizontal="center" vertical="center"/>
    </xf>
    <xf numFmtId="165" fontId="10" fillId="58" borderId="40" xfId="0" applyNumberFormat="1" applyFont="1" applyFill="1" applyBorder="1" applyAlignment="1">
      <alignment horizontal="center" vertical="center"/>
    </xf>
    <xf numFmtId="165" fontId="10" fillId="58" borderId="0" xfId="0" applyNumberFormat="1" applyFont="1" applyFill="1" applyBorder="1" applyAlignment="1">
      <alignment horizontal="center" vertical="center"/>
    </xf>
    <xf numFmtId="165" fontId="10" fillId="58" borderId="35" xfId="0" applyNumberFormat="1" applyFont="1" applyFill="1" applyBorder="1" applyAlignment="1">
      <alignment horizontal="center" vertical="center"/>
    </xf>
    <xf numFmtId="165" fontId="10" fillId="58" borderId="31" xfId="0" applyNumberFormat="1" applyFont="1" applyFill="1" applyBorder="1" applyAlignment="1">
      <alignment horizontal="center" vertical="center"/>
    </xf>
    <xf numFmtId="0" fontId="79" fillId="56" borderId="28" xfId="143" applyFont="1" applyFill="1" applyBorder="1" applyAlignment="1">
      <alignment horizontal="center" vertical="center" wrapText="1"/>
    </xf>
    <xf numFmtId="0" fontId="79" fillId="56" borderId="29" xfId="143" applyFont="1" applyFill="1" applyBorder="1" applyAlignment="1">
      <alignment horizontal="center" vertical="center" wrapText="1"/>
    </xf>
    <xf numFmtId="165" fontId="74" fillId="58" borderId="28" xfId="0" applyNumberFormat="1" applyFont="1" applyFill="1" applyBorder="1" applyAlignment="1">
      <alignment horizontal="left" vertical="center"/>
    </xf>
    <xf numFmtId="165" fontId="74" fillId="58" borderId="23" xfId="0" applyNumberFormat="1" applyFont="1" applyFill="1" applyBorder="1" applyAlignment="1">
      <alignment horizontal="left" vertical="center"/>
    </xf>
    <xf numFmtId="165" fontId="74" fillId="58" borderId="29" xfId="0" applyNumberFormat="1" applyFont="1" applyFill="1" applyBorder="1" applyAlignment="1">
      <alignment horizontal="left" vertical="center"/>
    </xf>
    <xf numFmtId="165" fontId="73" fillId="57" borderId="28" xfId="0" applyNumberFormat="1" applyFont="1" applyFill="1" applyBorder="1" applyAlignment="1">
      <alignment horizontal="left" vertical="center"/>
    </xf>
    <xf numFmtId="165" fontId="73" fillId="57" borderId="23" xfId="0" applyNumberFormat="1" applyFont="1" applyFill="1" applyBorder="1" applyAlignment="1">
      <alignment horizontal="left" vertical="center"/>
    </xf>
    <xf numFmtId="165" fontId="73" fillId="57" borderId="29" xfId="0" applyNumberFormat="1" applyFont="1" applyFill="1" applyBorder="1" applyAlignment="1">
      <alignment horizontal="left" vertical="center"/>
    </xf>
    <xf numFmtId="0" fontId="71" fillId="56" borderId="28" xfId="0" applyFont="1" applyFill="1" applyBorder="1" applyAlignment="1">
      <alignment horizontal="left" vertical="center" wrapText="1"/>
    </xf>
    <xf numFmtId="0" fontId="71" fillId="56" borderId="23" xfId="0" applyFont="1" applyFill="1" applyBorder="1" applyAlignment="1">
      <alignment horizontal="left" vertical="center" wrapText="1"/>
    </xf>
    <xf numFmtId="0" fontId="71" fillId="56" borderId="29" xfId="0" applyFont="1" applyFill="1" applyBorder="1" applyAlignment="1">
      <alignment horizontal="left" vertical="center" wrapText="1"/>
    </xf>
    <xf numFmtId="165" fontId="5" fillId="54" borderId="30" xfId="142" applyNumberFormat="1" applyFont="1" applyFill="1" applyBorder="1" applyAlignment="1">
      <alignment horizontal="center" vertical="center"/>
    </xf>
    <xf numFmtId="165" fontId="5" fillId="54" borderId="31" xfId="142" applyNumberFormat="1" applyFont="1" applyFill="1" applyBorder="1" applyAlignment="1">
      <alignment horizontal="center" vertical="center"/>
    </xf>
    <xf numFmtId="0" fontId="71" fillId="56" borderId="28" xfId="0" applyFont="1" applyFill="1" applyBorder="1" applyAlignment="1">
      <alignment horizontal="center" vertical="center" wrapText="1"/>
    </xf>
    <xf numFmtId="0" fontId="71" fillId="56" borderId="23" xfId="0" applyFont="1" applyFill="1" applyBorder="1" applyAlignment="1">
      <alignment horizontal="center" vertical="center" wrapText="1"/>
    </xf>
    <xf numFmtId="0" fontId="71" fillId="56" borderId="29" xfId="0" applyFont="1" applyFill="1" applyBorder="1" applyAlignment="1">
      <alignment horizontal="center" vertical="center" wrapText="1"/>
    </xf>
    <xf numFmtId="165" fontId="4" fillId="54" borderId="33" xfId="142" applyNumberFormat="1" applyFont="1" applyFill="1" applyBorder="1" applyAlignment="1">
      <alignment horizontal="center" vertical="center"/>
    </xf>
    <xf numFmtId="165" fontId="4" fillId="54" borderId="30" xfId="142" applyNumberFormat="1" applyFont="1" applyFill="1" applyBorder="1" applyAlignment="1">
      <alignment horizontal="center" vertical="center"/>
    </xf>
    <xf numFmtId="165" fontId="4" fillId="54" borderId="34" xfId="142" applyNumberFormat="1" applyFont="1" applyFill="1" applyBorder="1" applyAlignment="1">
      <alignment horizontal="center" vertical="center"/>
    </xf>
    <xf numFmtId="165" fontId="4" fillId="54" borderId="35" xfId="142" applyNumberFormat="1" applyFont="1" applyFill="1" applyBorder="1" applyAlignment="1">
      <alignment horizontal="center" vertical="center"/>
    </xf>
    <xf numFmtId="165" fontId="4" fillId="54" borderId="31" xfId="142" applyNumberFormat="1" applyFont="1" applyFill="1" applyBorder="1" applyAlignment="1">
      <alignment horizontal="center" vertical="center"/>
    </xf>
    <xf numFmtId="165" fontId="4" fillId="54" borderId="36" xfId="142" applyNumberFormat="1" applyFont="1" applyFill="1" applyBorder="1" applyAlignment="1">
      <alignment horizontal="center" vertical="center"/>
    </xf>
  </cellXfs>
  <cellStyles count="2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1 2" xfId="8"/>
    <cellStyle name="20% - akcent 2" xfId="9" builtinId="34" customBuiltin="1"/>
    <cellStyle name="20% - akcent 2 2" xfId="10"/>
    <cellStyle name="20% - akcent 3" xfId="11" builtinId="38" customBuiltin="1"/>
    <cellStyle name="20% - akcent 3 2" xfId="12"/>
    <cellStyle name="20% - akcent 4" xfId="13" builtinId="42" customBuiltin="1"/>
    <cellStyle name="20% - akcent 4 2" xfId="14"/>
    <cellStyle name="20% - akcent 5" xfId="15" builtinId="46" customBuiltin="1"/>
    <cellStyle name="20% - akcent 5 2" xfId="16"/>
    <cellStyle name="20% - akcent 6" xfId="17" builtinId="50" customBuiltin="1"/>
    <cellStyle name="20% - akcent 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akcent 1" xfId="25" builtinId="31" customBuiltin="1"/>
    <cellStyle name="40% - akcent 1 2" xfId="26"/>
    <cellStyle name="40% - akcent 2" xfId="27" builtinId="35" customBuiltin="1"/>
    <cellStyle name="40% - akcent 2 2" xfId="28"/>
    <cellStyle name="40% - akcent 3" xfId="29" builtinId="39" customBuiltin="1"/>
    <cellStyle name="40% - akcent 3 2" xfId="30"/>
    <cellStyle name="40% - akcent 4" xfId="31" builtinId="43" customBuiltin="1"/>
    <cellStyle name="40% - akcent 4 2" xfId="32"/>
    <cellStyle name="40% - akcent 5" xfId="33" builtinId="47" customBuiltin="1"/>
    <cellStyle name="40% - akcent 5 2" xfId="34"/>
    <cellStyle name="40% - akcent 6" xfId="35" builtinId="51" customBuiltin="1"/>
    <cellStyle name="40% - akcent 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akcent 1" xfId="43" builtinId="32" customBuiltin="1"/>
    <cellStyle name="60% - akcent 1 2" xfId="44"/>
    <cellStyle name="60% - akcent 2" xfId="45" builtinId="36" customBuiltin="1"/>
    <cellStyle name="60% - akcent 2 2" xfId="46"/>
    <cellStyle name="60% - akcent 3" xfId="47" builtinId="40" customBuiltin="1"/>
    <cellStyle name="60% - akcent 3 2" xfId="48"/>
    <cellStyle name="60% - akcent 4" xfId="49" builtinId="44" customBuiltin="1"/>
    <cellStyle name="60% - akcent 4 2" xfId="50"/>
    <cellStyle name="60% - akcent 5" xfId="51" builtinId="48" customBuiltin="1"/>
    <cellStyle name="60% - akcent 5 2" xfId="52"/>
    <cellStyle name="60% - akcent 6" xfId="53" builtinId="52" customBuiltin="1"/>
    <cellStyle name="60% - akcent 6 2" xfId="54"/>
    <cellStyle name="Accent1" xfId="55"/>
    <cellStyle name="Accent1 - 20%" xfId="56"/>
    <cellStyle name="Accent1 - 40%" xfId="57"/>
    <cellStyle name="Accent1 - 60%" xfId="58"/>
    <cellStyle name="Accent2" xfId="59"/>
    <cellStyle name="Accent2 - 20%" xfId="60"/>
    <cellStyle name="Accent2 - 40%" xfId="61"/>
    <cellStyle name="Accent2 - 60%" xfId="62"/>
    <cellStyle name="Accent3" xfId="63"/>
    <cellStyle name="Accent3 - 20%" xfId="64"/>
    <cellStyle name="Accent3 - 40%" xfId="65"/>
    <cellStyle name="Accent3 - 60%" xfId="66"/>
    <cellStyle name="Accent4" xfId="67"/>
    <cellStyle name="Accent4 - 20%" xfId="68"/>
    <cellStyle name="Accent4 - 40%" xfId="69"/>
    <cellStyle name="Accent4 - 60%" xfId="70"/>
    <cellStyle name="Accent5" xfId="71"/>
    <cellStyle name="Accent5 - 20%" xfId="72"/>
    <cellStyle name="Accent5 - 40%" xfId="73"/>
    <cellStyle name="Accent5 - 60%" xfId="74"/>
    <cellStyle name="Accent6" xfId="75"/>
    <cellStyle name="Accent6 - 20%" xfId="76"/>
    <cellStyle name="Accent6 - 40%" xfId="77"/>
    <cellStyle name="Accent6 - 60%" xfId="78"/>
    <cellStyle name="Akcent 1" xfId="79" builtinId="29" customBuiltin="1"/>
    <cellStyle name="Akcent 1 2" xfId="80"/>
    <cellStyle name="Akcent 2" xfId="81" builtinId="33" customBuiltin="1"/>
    <cellStyle name="Akcent 2 2" xfId="82"/>
    <cellStyle name="Akcent 3" xfId="83" builtinId="37" customBuiltin="1"/>
    <cellStyle name="Akcent 3 2" xfId="84"/>
    <cellStyle name="Akcent 4" xfId="85" builtinId="41" customBuiltin="1"/>
    <cellStyle name="Akcent 4 2" xfId="86"/>
    <cellStyle name="Akcent 5" xfId="87" builtinId="45" customBuiltin="1"/>
    <cellStyle name="Akcent 5 2" xfId="88"/>
    <cellStyle name="Akcent 6" xfId="89" builtinId="49" customBuiltin="1"/>
    <cellStyle name="Akcent 6 2" xfId="90"/>
    <cellStyle name="Bad" xfId="91"/>
    <cellStyle name="Calculation" xfId="92"/>
    <cellStyle name="Check Cell" xfId="93"/>
    <cellStyle name="Dane wejściowe" xfId="94" builtinId="20" customBuiltin="1"/>
    <cellStyle name="Dane wejściowe 2" xfId="95"/>
    <cellStyle name="Dane wyjściowe" xfId="96" builtinId="21" customBuiltin="1"/>
    <cellStyle name="Dane wyjściowe 2" xfId="97"/>
    <cellStyle name="Dobre" xfId="98" builtinId="26" customBuiltin="1"/>
    <cellStyle name="Dobre 2" xfId="99"/>
    <cellStyle name="Dziesiętny 2" xfId="100"/>
    <cellStyle name="Dziesiętny 2 2" xfId="101"/>
    <cellStyle name="Dziesiętny 2 3" xfId="102"/>
    <cellStyle name="Dziesiętny 3" xfId="103"/>
    <cellStyle name="Dziesiętny 4" xfId="104"/>
    <cellStyle name="Dziesiętny 5" xfId="105"/>
    <cellStyle name="Dziesiętny 6" xfId="106"/>
    <cellStyle name="Dziesiętny 6 2" xfId="107"/>
    <cellStyle name="Emphasis 1" xfId="108"/>
    <cellStyle name="Emphasis 2" xfId="109"/>
    <cellStyle name="Emphasis 3" xfId="110"/>
    <cellStyle name="Euro" xfId="111"/>
    <cellStyle name="Euro 2" xfId="112"/>
    <cellStyle name="Euro 3" xfId="113"/>
    <cellStyle name="Explanatory Text" xfId="114"/>
    <cellStyle name="Good" xfId="115"/>
    <cellStyle name="Heading 1" xfId="116"/>
    <cellStyle name="Heading 2" xfId="117"/>
    <cellStyle name="Heading 3" xfId="118"/>
    <cellStyle name="Heading 4" xfId="119"/>
    <cellStyle name="Input" xfId="120"/>
    <cellStyle name="Komórka połączona" xfId="121" builtinId="24" customBuiltin="1"/>
    <cellStyle name="Komórka połączona 2" xfId="122"/>
    <cellStyle name="Komórka zaznaczona" xfId="123" builtinId="23" customBuiltin="1"/>
    <cellStyle name="Komórka zaznaczona 2" xfId="124"/>
    <cellStyle name="Linked Cell" xfId="125"/>
    <cellStyle name="Nagłówek 1" xfId="126" builtinId="16" customBuiltin="1"/>
    <cellStyle name="Nagłówek 1 2" xfId="127"/>
    <cellStyle name="Nagłówek 2" xfId="128" builtinId="17" customBuiltin="1"/>
    <cellStyle name="Nagłówek 2 2" xfId="129"/>
    <cellStyle name="Nagłówek 3" xfId="130" builtinId="18" customBuiltin="1"/>
    <cellStyle name="Nagłówek 3 2" xfId="131"/>
    <cellStyle name="Nagłówek 4" xfId="132" builtinId="19" customBuiltin="1"/>
    <cellStyle name="Nagłówek 4 2" xfId="133"/>
    <cellStyle name="Neutral" xfId="134"/>
    <cellStyle name="Neutralne" xfId="135" builtinId="28" customBuiltin="1"/>
    <cellStyle name="Neutralne 2" xfId="136"/>
    <cellStyle name="Normal_cash flow 2 -II wersja final do accountsów 2.0" xfId="137"/>
    <cellStyle name="Normalny" xfId="0" builtinId="0"/>
    <cellStyle name="Normalny 2" xfId="138"/>
    <cellStyle name="Normalny 2 2" xfId="139"/>
    <cellStyle name="Normalny 3" xfId="140"/>
    <cellStyle name="Normalny 4" xfId="141"/>
    <cellStyle name="Normalny_kredyty GK zobowiązania 2013.06.30" xfId="142"/>
    <cellStyle name="Normalny_SEGMENTY GK VAN" xfId="143"/>
    <cellStyle name="Normalny_VDSA - dane do FS 2" xfId="144"/>
    <cellStyle name="Note" xfId="145"/>
    <cellStyle name="Note 2" xfId="146"/>
    <cellStyle name="Note 2 2" xfId="147"/>
    <cellStyle name="Obliczenia" xfId="148" builtinId="22" customBuiltin="1"/>
    <cellStyle name="Obliczenia 2" xfId="149"/>
    <cellStyle name="Output" xfId="150"/>
    <cellStyle name="Procentowy 2" xfId="151"/>
    <cellStyle name="Procentowy 2 2" xfId="152"/>
    <cellStyle name="Procentowy 2 3" xfId="153"/>
    <cellStyle name="Procentowy 2 4" xfId="154"/>
    <cellStyle name="Procentowy 3" xfId="155"/>
    <cellStyle name="Procentowy 3 2" xfId="156"/>
    <cellStyle name="Procentowy 3 3" xfId="157"/>
    <cellStyle name="Procentowy 4" xfId="158"/>
    <cellStyle name="Procentowy 4 2" xfId="159"/>
    <cellStyle name="Procentowy 5" xfId="160"/>
    <cellStyle name="Procentowy 6" xfId="161"/>
    <cellStyle name="Procentowy 6 2" xfId="162"/>
    <cellStyle name="SAPBEXaggData" xfId="163"/>
    <cellStyle name="SAPBEXaggDataEmph" xfId="164"/>
    <cellStyle name="SAPBEXaggItem" xfId="165"/>
    <cellStyle name="SAPBEXaggItemX" xfId="166"/>
    <cellStyle name="SAPBEXchaText" xfId="167"/>
    <cellStyle name="SAPBEXexcBad7" xfId="168"/>
    <cellStyle name="SAPBEXexcBad8" xfId="169"/>
    <cellStyle name="SAPBEXexcBad9" xfId="170"/>
    <cellStyle name="SAPBEXexcCritical4" xfId="171"/>
    <cellStyle name="SAPBEXexcCritical5" xfId="172"/>
    <cellStyle name="SAPBEXexcCritical6" xfId="173"/>
    <cellStyle name="SAPBEXexcGood1" xfId="174"/>
    <cellStyle name="SAPBEXexcGood2" xfId="175"/>
    <cellStyle name="SAPBEXexcGood3" xfId="176"/>
    <cellStyle name="SAPBEXfilterDrill" xfId="177"/>
    <cellStyle name="SAPBEXfilterItem" xfId="178"/>
    <cellStyle name="SAPBEXfilterText" xfId="179"/>
    <cellStyle name="SAPBEXfilterText 2" xfId="180"/>
    <cellStyle name="SAPBEXfilterText 2 2" xfId="181"/>
    <cellStyle name="SAPBEXformats" xfId="182"/>
    <cellStyle name="SAPBEXheaderItem" xfId="183"/>
    <cellStyle name="SAPBEXheaderItem 2" xfId="184"/>
    <cellStyle name="SAPBEXheaderItem 2 2" xfId="185"/>
    <cellStyle name="SAPBEXheaderText" xfId="186"/>
    <cellStyle name="SAPBEXheaderText 2" xfId="187"/>
    <cellStyle name="SAPBEXheaderText 2 2" xfId="188"/>
    <cellStyle name="SAPBEXHLevel0" xfId="189"/>
    <cellStyle name="SAPBEXHLevel0 2" xfId="190"/>
    <cellStyle name="SAPBEXHLevel0 2 2" xfId="191"/>
    <cellStyle name="SAPBEXHLevel0X" xfId="192"/>
    <cellStyle name="SAPBEXHLevel0X 2" xfId="193"/>
    <cellStyle name="SAPBEXHLevel0X 2 2" xfId="194"/>
    <cellStyle name="SAPBEXHLevel1" xfId="195"/>
    <cellStyle name="SAPBEXHLevel1 2" xfId="196"/>
    <cellStyle name="SAPBEXHLevel1 2 2" xfId="197"/>
    <cellStyle name="SAPBEXHLevel1X" xfId="198"/>
    <cellStyle name="SAPBEXHLevel1X 2" xfId="199"/>
    <cellStyle name="SAPBEXHLevel1X 2 2" xfId="200"/>
    <cellStyle name="SAPBEXHLevel2" xfId="201"/>
    <cellStyle name="SAPBEXHLevel2 2" xfId="202"/>
    <cellStyle name="SAPBEXHLevel2 2 2" xfId="203"/>
    <cellStyle name="SAPBEXHLevel2X" xfId="204"/>
    <cellStyle name="SAPBEXHLevel2X 2" xfId="205"/>
    <cellStyle name="SAPBEXHLevel2X 2 2" xfId="206"/>
    <cellStyle name="SAPBEXHLevel3" xfId="207"/>
    <cellStyle name="SAPBEXHLevel3 2" xfId="208"/>
    <cellStyle name="SAPBEXHLevel3 2 2" xfId="209"/>
    <cellStyle name="SAPBEXHLevel3X" xfId="210"/>
    <cellStyle name="SAPBEXHLevel3X 2" xfId="211"/>
    <cellStyle name="SAPBEXHLevel3X 2 2" xfId="212"/>
    <cellStyle name="SAPBEXinputData" xfId="213"/>
    <cellStyle name="SAPBEXinputData 2" xfId="214"/>
    <cellStyle name="SAPBEXinputData 2 2" xfId="215"/>
    <cellStyle name="SAPBEXresData" xfId="216"/>
    <cellStyle name="SAPBEXresDataEmph" xfId="217"/>
    <cellStyle name="SAPBEXresItem" xfId="218"/>
    <cellStyle name="SAPBEXresItemX" xfId="219"/>
    <cellStyle name="SAPBEXstdData" xfId="220"/>
    <cellStyle name="SAPBEXstdDataEmph" xfId="221"/>
    <cellStyle name="SAPBEXstdItem" xfId="222"/>
    <cellStyle name="SAPBEXstdItem 2" xfId="223"/>
    <cellStyle name="SAPBEXstdItem 2 2" xfId="224"/>
    <cellStyle name="SAPBEXstdItemX" xfId="225"/>
    <cellStyle name="SAPBEXtitle" xfId="226"/>
    <cellStyle name="SAPBEXtitle 2" xfId="227"/>
    <cellStyle name="SAPBEXtitle 2 2" xfId="228"/>
    <cellStyle name="SAPBEXundefined" xfId="229"/>
    <cellStyle name="Sheet Title" xfId="230"/>
    <cellStyle name="Suma" xfId="231" builtinId="25" customBuiltin="1"/>
    <cellStyle name="Suma 2" xfId="232"/>
    <cellStyle name="Tekst objaśnienia" xfId="233" builtinId="53" customBuiltin="1"/>
    <cellStyle name="Tekst objaśnienia 2" xfId="234"/>
    <cellStyle name="Tekst ostrzeżenia" xfId="235" builtinId="11" customBuiltin="1"/>
    <cellStyle name="Tekst ostrzeżenia 2" xfId="236"/>
    <cellStyle name="Title" xfId="237"/>
    <cellStyle name="Total" xfId="238"/>
    <cellStyle name="Tytuł" xfId="239" builtinId="15" customBuiltin="1"/>
    <cellStyle name="Tytuł 2" xfId="240"/>
    <cellStyle name="Uwaga" xfId="241" builtinId="10" customBuiltin="1"/>
    <cellStyle name="Uwaga 2" xfId="242"/>
    <cellStyle name="Walutowy 2" xfId="243"/>
    <cellStyle name="Warning Text" xfId="244"/>
    <cellStyle name="Złe" xfId="245" builtinId="27" customBuiltin="1"/>
    <cellStyle name="Złe 2" xfId="246"/>
  </cellStyles>
  <dxfs count="24"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wro7-01\dane\IACC\DOKUMENT\Vantage%20Development\Konsolidacja\2013\03\CF_SKONSO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ARZ\Sprawozdanie_GK\2012\Q2\Dane%20do%20SF%20IS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wro7-01\dane\iacc\dokument\dkonsolidacji\NARZ\Sprawozdanie_GK\2014\Q1\Dane%20do%20SF%20IS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ywa"/>
      <sheetName val="Pasywa"/>
      <sheetName val="Cash"/>
      <sheetName val="Dod_wylaczenia"/>
      <sheetName val="TAI Aktywa"/>
      <sheetName val="TAI Pasywa"/>
      <sheetName val="Noty_CF"/>
      <sheetName val="spr_BZ"/>
      <sheetName val="spr_CF"/>
      <sheetName val="aport_ICL"/>
      <sheetName val="nowokonsolidow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chrona i drukowanie skoroszytu"/>
      <sheetName val="INFO"/>
      <sheetName val="Aktywa"/>
      <sheetName val="Pasywa"/>
      <sheetName val="RZiS"/>
      <sheetName val="kapitały"/>
      <sheetName val="przeksztalcenie"/>
      <sheetName val="przepływy"/>
      <sheetName val="1A"/>
      <sheetName val="1B"/>
      <sheetName val="1C"/>
      <sheetName val="2A"/>
      <sheetName val="2B"/>
      <sheetName val="2C"/>
      <sheetName val="2D"/>
      <sheetName val="3A"/>
      <sheetName val="3A cd."/>
      <sheetName val="3B"/>
      <sheetName val="3B cd."/>
      <sheetName val="4"/>
      <sheetName val="4 cd."/>
      <sheetName val="4A"/>
      <sheetName val="4A cd."/>
      <sheetName val="4B"/>
      <sheetName val="4B cd."/>
      <sheetName val="5A"/>
      <sheetName val="Kapitały- ISA"/>
      <sheetName val="Kapitały (2)- ISA"/>
      <sheetName val="5B"/>
      <sheetName val="6"/>
      <sheetName val="7A"/>
      <sheetName val="7B"/>
      <sheetName val="7B_1"/>
      <sheetName val="7B_2"/>
      <sheetName val="7B_3"/>
      <sheetName val="7B_4"/>
      <sheetName val="7C"/>
      <sheetName val="7D"/>
      <sheetName val="7E"/>
      <sheetName val="7F"/>
      <sheetName val="7G"/>
      <sheetName val="7H"/>
      <sheetName val="8"/>
      <sheetName val="7I"/>
      <sheetName val="9"/>
      <sheetName val="10A"/>
      <sheetName val="10A cd."/>
      <sheetName val="10B"/>
      <sheetName val="11"/>
      <sheetName val="12"/>
      <sheetName val="13"/>
      <sheetName val="14A"/>
      <sheetName val="14B"/>
      <sheetName val="15A"/>
      <sheetName val="15B"/>
      <sheetName val="16A"/>
      <sheetName val="16B"/>
      <sheetName val="17A"/>
      <sheetName val="17B"/>
      <sheetName val="17C"/>
      <sheetName val="18"/>
      <sheetName val="18 cd."/>
      <sheetName val="19"/>
      <sheetName val="20"/>
      <sheetName val="21"/>
      <sheetName val="22"/>
      <sheetName val="23"/>
      <sheetName val="24"/>
      <sheetName val="25A"/>
      <sheetName val="25B"/>
      <sheetName val="25C"/>
      <sheetName val="26A"/>
      <sheetName val="26B"/>
      <sheetName val="27A"/>
      <sheetName val="27B"/>
      <sheetName val="28A"/>
      <sheetName val="28B"/>
      <sheetName val="29A"/>
      <sheetName val="29B"/>
      <sheetName val="29BN"/>
      <sheetName val="29C"/>
      <sheetName val="29D"/>
      <sheetName val="32"/>
      <sheetName val="33.1"/>
      <sheetName val="Zarządzanie kapitałem"/>
      <sheetName val="Ryzyko płynności"/>
      <sheetName val="Zamort. koszt"/>
      <sheetName val="33.2"/>
      <sheetName val="Nakłady inwest."/>
      <sheetName val="33.4.1"/>
      <sheetName val="33.4.3"/>
      <sheetName val="33.5"/>
      <sheetName val="podpisy"/>
      <sheetName val="dane do SF kwarta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chrona i drukowanie skoroszytu"/>
      <sheetName val="INFO"/>
      <sheetName val="Aktywa"/>
      <sheetName val="Pasywa"/>
      <sheetName val="RZiS"/>
      <sheetName val="kapitały"/>
      <sheetName val="przeksztalcenie"/>
      <sheetName val="przepływy"/>
      <sheetName val="1A"/>
      <sheetName val="1B"/>
      <sheetName val="1C"/>
      <sheetName val="2A"/>
      <sheetName val="2B"/>
      <sheetName val="2C"/>
      <sheetName val="2D"/>
      <sheetName val="3A"/>
      <sheetName val="3A cd."/>
      <sheetName val="3B"/>
      <sheetName val="3B cd."/>
      <sheetName val="4"/>
      <sheetName val="4 cd."/>
      <sheetName val="4A"/>
      <sheetName val="4A cd."/>
      <sheetName val="4B"/>
      <sheetName val="4B cd."/>
      <sheetName val="5A"/>
      <sheetName val="Kapitały- ISA"/>
      <sheetName val="Kapitały (2)- ISA"/>
      <sheetName val="5B"/>
      <sheetName val="6"/>
      <sheetName val="7A"/>
      <sheetName val="7B"/>
      <sheetName val="7B_1"/>
      <sheetName val="7B_2"/>
      <sheetName val="7B_3"/>
      <sheetName val="7B_4"/>
      <sheetName val="7C"/>
      <sheetName val="7D"/>
      <sheetName val="7E"/>
      <sheetName val="7F"/>
      <sheetName val="7G"/>
      <sheetName val="7H"/>
      <sheetName val="8"/>
      <sheetName val="7I"/>
      <sheetName val="9"/>
      <sheetName val="10A"/>
      <sheetName val="10A cd."/>
      <sheetName val="10B"/>
      <sheetName val="11"/>
      <sheetName val="12"/>
      <sheetName val="13"/>
      <sheetName val="14A"/>
      <sheetName val="14B"/>
      <sheetName val="15A"/>
      <sheetName val="15B"/>
      <sheetName val="16A"/>
      <sheetName val="16B"/>
      <sheetName val="17A"/>
      <sheetName val="17B"/>
      <sheetName val="17C"/>
      <sheetName val="18"/>
      <sheetName val="18 cd."/>
      <sheetName val="19"/>
      <sheetName val="20"/>
      <sheetName val="21"/>
      <sheetName val="22"/>
      <sheetName val="23"/>
      <sheetName val="24"/>
      <sheetName val="25A"/>
      <sheetName val="25B"/>
      <sheetName val="25C"/>
      <sheetName val="26A"/>
      <sheetName val="26B"/>
      <sheetName val="27A"/>
      <sheetName val="27B"/>
      <sheetName val="28A"/>
      <sheetName val="28B"/>
      <sheetName val="29A"/>
      <sheetName val="29B"/>
      <sheetName val="29BN"/>
      <sheetName val="29C"/>
      <sheetName val="29D"/>
      <sheetName val="32"/>
      <sheetName val="33.1"/>
      <sheetName val="Zarządzanie kapitałem"/>
      <sheetName val="Ryzyko płynności"/>
      <sheetName val="Zamort. koszt"/>
      <sheetName val="33.2"/>
      <sheetName val="Nakłady inwest."/>
      <sheetName val="33.4.1"/>
      <sheetName val="33.4.3"/>
      <sheetName val="33.5"/>
      <sheetName val="podpisy"/>
      <sheetName val="dane do SF kwarta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54" enableFormatConditionsCalculation="0">
    <tabColor rgb="FF99CCFF"/>
    <pageSetUpPr fitToPage="1"/>
  </sheetPr>
  <dimension ref="B2:G203"/>
  <sheetViews>
    <sheetView tabSelected="1" zoomScaleNormal="100" zoomScaleSheetLayoutView="100" workbookViewId="0">
      <selection activeCell="B2" sqref="B2:C3"/>
    </sheetView>
  </sheetViews>
  <sheetFormatPr defaultRowHeight="12.75"/>
  <cols>
    <col min="1" max="1" width="3.5703125" style="3" customWidth="1"/>
    <col min="2" max="2" width="3.85546875" style="3" customWidth="1"/>
    <col min="3" max="3" width="35.7109375" style="5" customWidth="1"/>
    <col min="4" max="7" width="10.7109375" style="5" customWidth="1"/>
    <col min="8" max="8" width="4.85546875" style="3" customWidth="1"/>
    <col min="9" max="16384" width="9.140625" style="3"/>
  </cols>
  <sheetData>
    <row r="2" spans="2:7" ht="12.75" customHeight="1">
      <c r="B2" s="155" t="s">
        <v>130</v>
      </c>
      <c r="C2" s="156"/>
      <c r="D2" s="152" t="s">
        <v>28</v>
      </c>
      <c r="E2" s="154"/>
      <c r="F2" s="152" t="s">
        <v>29</v>
      </c>
      <c r="G2" s="153"/>
    </row>
    <row r="3" spans="2:7" ht="22.5">
      <c r="B3" s="157"/>
      <c r="C3" s="158"/>
      <c r="D3" s="76" t="s">
        <v>300</v>
      </c>
      <c r="E3" s="76" t="s">
        <v>301</v>
      </c>
      <c r="F3" s="76" t="s">
        <v>300</v>
      </c>
      <c r="G3" s="76" t="s">
        <v>301</v>
      </c>
    </row>
    <row r="4" spans="2:7">
      <c r="B4" s="85" t="s">
        <v>38</v>
      </c>
      <c r="C4" s="55" t="s">
        <v>7</v>
      </c>
      <c r="D4" s="45">
        <v>65087</v>
      </c>
      <c r="E4" s="45">
        <v>33155</v>
      </c>
      <c r="F4" s="45">
        <v>15652</v>
      </c>
      <c r="G4" s="45">
        <v>7931</v>
      </c>
    </row>
    <row r="5" spans="2:7">
      <c r="B5" s="85" t="s">
        <v>50</v>
      </c>
      <c r="C5" s="43" t="s">
        <v>8</v>
      </c>
      <c r="D5" s="45">
        <v>16155</v>
      </c>
      <c r="E5" s="45">
        <v>8062</v>
      </c>
      <c r="F5" s="45">
        <v>3885</v>
      </c>
      <c r="G5" s="45">
        <v>1929</v>
      </c>
    </row>
    <row r="6" spans="2:7">
      <c r="B6" s="60" t="s">
        <v>143</v>
      </c>
      <c r="C6" s="43" t="s">
        <v>213</v>
      </c>
      <c r="D6" s="45">
        <v>7003</v>
      </c>
      <c r="E6" s="45">
        <v>549</v>
      </c>
      <c r="F6" s="45">
        <v>1684</v>
      </c>
      <c r="G6" s="45">
        <v>131</v>
      </c>
    </row>
    <row r="7" spans="2:7">
      <c r="B7" s="60" t="s">
        <v>9</v>
      </c>
      <c r="C7" s="43" t="s">
        <v>223</v>
      </c>
      <c r="D7" s="45">
        <v>455</v>
      </c>
      <c r="E7" s="45">
        <v>-2722</v>
      </c>
      <c r="F7" s="45">
        <v>109</v>
      </c>
      <c r="G7" s="45">
        <v>-651</v>
      </c>
    </row>
    <row r="8" spans="2:7">
      <c r="B8" s="60" t="s">
        <v>10</v>
      </c>
      <c r="C8" s="43" t="s">
        <v>105</v>
      </c>
      <c r="D8" s="45">
        <v>742</v>
      </c>
      <c r="E8" s="45">
        <v>-1820</v>
      </c>
      <c r="F8" s="45">
        <v>178</v>
      </c>
      <c r="G8" s="45">
        <v>-435</v>
      </c>
    </row>
    <row r="9" spans="2:7" ht="22.5">
      <c r="B9" s="60" t="s">
        <v>11</v>
      </c>
      <c r="C9" s="43" t="s">
        <v>0</v>
      </c>
      <c r="D9" s="45">
        <v>742</v>
      </c>
      <c r="E9" s="45">
        <v>-1820</v>
      </c>
      <c r="F9" s="45">
        <v>178</v>
      </c>
      <c r="G9" s="45">
        <v>-435</v>
      </c>
    </row>
    <row r="10" spans="2:7" ht="33.75">
      <c r="B10" s="60" t="s">
        <v>12</v>
      </c>
      <c r="C10" s="43" t="s">
        <v>123</v>
      </c>
      <c r="D10" s="88">
        <v>1.188336486989389E-2</v>
      </c>
      <c r="E10" s="88">
        <v>-2.9147876095966148E-2</v>
      </c>
      <c r="F10" s="90">
        <v>2.8576084813980739E-3</v>
      </c>
      <c r="G10" s="90">
        <v>-6.9726756682453768E-3</v>
      </c>
    </row>
    <row r="11" spans="2:7" ht="22.5">
      <c r="B11" s="76"/>
      <c r="C11" s="76"/>
      <c r="D11" s="76" t="s">
        <v>302</v>
      </c>
      <c r="E11" s="76" t="s">
        <v>264</v>
      </c>
      <c r="F11" s="76" t="s">
        <v>302</v>
      </c>
      <c r="G11" s="76" t="s">
        <v>264</v>
      </c>
    </row>
    <row r="12" spans="2:7">
      <c r="B12" s="60" t="s">
        <v>13</v>
      </c>
      <c r="C12" s="43" t="s">
        <v>224</v>
      </c>
      <c r="D12" s="45">
        <v>325652</v>
      </c>
      <c r="E12" s="45">
        <v>323425</v>
      </c>
      <c r="F12" s="45">
        <v>76830</v>
      </c>
      <c r="G12" s="45">
        <v>75880</v>
      </c>
    </row>
    <row r="13" spans="2:7">
      <c r="B13" s="60" t="s">
        <v>15</v>
      </c>
      <c r="C13" s="43" t="s">
        <v>14</v>
      </c>
      <c r="D13" s="45">
        <v>236698</v>
      </c>
      <c r="E13" s="45">
        <v>180726</v>
      </c>
      <c r="F13" s="45">
        <v>55843</v>
      </c>
      <c r="G13" s="45">
        <v>42401</v>
      </c>
    </row>
    <row r="14" spans="2:7">
      <c r="B14" s="60" t="s">
        <v>17</v>
      </c>
      <c r="C14" s="43" t="s">
        <v>16</v>
      </c>
      <c r="D14" s="45">
        <v>43423</v>
      </c>
      <c r="E14" s="45">
        <v>45073</v>
      </c>
      <c r="F14" s="45">
        <v>10245</v>
      </c>
      <c r="G14" s="45">
        <v>10575</v>
      </c>
    </row>
    <row r="15" spans="2:7">
      <c r="B15" s="60" t="s">
        <v>19</v>
      </c>
      <c r="C15" s="43" t="s">
        <v>18</v>
      </c>
      <c r="D15" s="45">
        <v>387441</v>
      </c>
      <c r="E15" s="45">
        <v>390982</v>
      </c>
      <c r="F15" s="45">
        <v>91408</v>
      </c>
      <c r="G15" s="45">
        <v>91730</v>
      </c>
    </row>
    <row r="16" spans="2:7">
      <c r="B16" s="60" t="s">
        <v>21</v>
      </c>
      <c r="C16" s="43" t="s">
        <v>20</v>
      </c>
      <c r="D16" s="45">
        <v>218332</v>
      </c>
      <c r="E16" s="45">
        <v>158242</v>
      </c>
      <c r="F16" s="45">
        <v>51510</v>
      </c>
      <c r="G16" s="45">
        <v>37126</v>
      </c>
    </row>
    <row r="17" spans="2:7">
      <c r="B17" s="60" t="s">
        <v>210</v>
      </c>
      <c r="C17" s="43" t="s">
        <v>22</v>
      </c>
      <c r="D17" s="45">
        <v>605773</v>
      </c>
      <c r="E17" s="45">
        <v>549224</v>
      </c>
      <c r="F17" s="45">
        <v>142918</v>
      </c>
      <c r="G17" s="45">
        <v>128856</v>
      </c>
    </row>
    <row r="18" spans="2:7">
      <c r="B18" s="60" t="s">
        <v>211</v>
      </c>
      <c r="C18" s="43" t="s">
        <v>187</v>
      </c>
      <c r="D18" s="88">
        <v>5.2154198606613011</v>
      </c>
      <c r="E18" s="88">
        <v>5.1797537507350828</v>
      </c>
      <c r="F18" s="88">
        <v>1.23</v>
      </c>
      <c r="G18" s="88">
        <v>1.22</v>
      </c>
    </row>
    <row r="19" spans="2:7">
      <c r="C19" s="1"/>
      <c r="D19" s="8"/>
      <c r="E19" s="8"/>
      <c r="F19" s="8"/>
      <c r="G19" s="8"/>
    </row>
    <row r="20" spans="2:7">
      <c r="C20" s="1"/>
      <c r="D20" s="8"/>
      <c r="E20" s="8"/>
      <c r="F20" s="8"/>
      <c r="G20" s="8"/>
    </row>
    <row r="21" spans="2:7">
      <c r="C21" s="1"/>
      <c r="D21" s="8"/>
      <c r="E21" s="8"/>
      <c r="F21" s="8"/>
      <c r="G21" s="8"/>
    </row>
    <row r="22" spans="2:7">
      <c r="C22" s="1"/>
      <c r="D22" s="8"/>
      <c r="E22" s="8"/>
      <c r="F22" s="8"/>
      <c r="G22" s="8"/>
    </row>
    <row r="23" spans="2:7">
      <c r="C23" s="1"/>
      <c r="D23" s="8"/>
      <c r="E23" s="8"/>
      <c r="F23" s="8"/>
      <c r="G23" s="8"/>
    </row>
    <row r="24" spans="2:7">
      <c r="C24" s="1"/>
      <c r="D24" s="8"/>
      <c r="E24" s="8"/>
      <c r="F24" s="8"/>
      <c r="G24" s="8"/>
    </row>
    <row r="25" spans="2:7">
      <c r="C25" s="1"/>
      <c r="D25" s="8"/>
      <c r="E25" s="8"/>
      <c r="F25" s="8"/>
      <c r="G25" s="8"/>
    </row>
    <row r="26" spans="2:7">
      <c r="C26" s="1"/>
      <c r="D26" s="8"/>
      <c r="E26" s="8"/>
      <c r="F26" s="8"/>
      <c r="G26" s="8"/>
    </row>
    <row r="27" spans="2:7">
      <c r="C27" s="1"/>
      <c r="D27" s="8"/>
      <c r="E27" s="8"/>
      <c r="F27" s="8"/>
      <c r="G27" s="8"/>
    </row>
    <row r="28" spans="2:7">
      <c r="C28" s="1"/>
      <c r="D28" s="8"/>
      <c r="E28" s="8"/>
      <c r="F28" s="8"/>
      <c r="G28" s="8"/>
    </row>
    <row r="29" spans="2:7">
      <c r="C29" s="1"/>
      <c r="D29" s="8"/>
      <c r="E29" s="8"/>
      <c r="F29" s="8"/>
      <c r="G29" s="8"/>
    </row>
    <row r="30" spans="2:7">
      <c r="C30" s="1"/>
      <c r="D30" s="8"/>
      <c r="E30" s="8"/>
      <c r="F30" s="8"/>
      <c r="G30" s="8"/>
    </row>
    <row r="31" spans="2:7">
      <c r="C31" s="1"/>
      <c r="D31" s="8"/>
      <c r="E31" s="8"/>
      <c r="F31" s="8"/>
      <c r="G31" s="8"/>
    </row>
    <row r="32" spans="2:7">
      <c r="C32" s="1"/>
      <c r="D32" s="8"/>
      <c r="E32" s="8"/>
      <c r="F32" s="8"/>
      <c r="G32" s="8"/>
    </row>
    <row r="33" spans="3:7">
      <c r="C33" s="1"/>
      <c r="D33" s="8"/>
      <c r="E33" s="8"/>
      <c r="F33" s="8"/>
      <c r="G33" s="8"/>
    </row>
    <row r="34" spans="3:7">
      <c r="C34" s="1"/>
      <c r="D34" s="8"/>
      <c r="E34" s="8"/>
      <c r="F34" s="8"/>
      <c r="G34" s="8"/>
    </row>
    <row r="35" spans="3:7">
      <c r="C35" s="1"/>
      <c r="D35" s="8"/>
      <c r="E35" s="8"/>
      <c r="F35" s="8"/>
      <c r="G35" s="8"/>
    </row>
    <row r="36" spans="3:7">
      <c r="C36" s="1"/>
      <c r="D36" s="8"/>
      <c r="E36" s="8"/>
      <c r="F36" s="8"/>
      <c r="G36" s="8"/>
    </row>
    <row r="37" spans="3:7">
      <c r="C37" s="1"/>
      <c r="D37" s="8"/>
      <c r="E37" s="8"/>
      <c r="F37" s="8"/>
      <c r="G37" s="8"/>
    </row>
    <row r="38" spans="3:7">
      <c r="C38" s="1"/>
      <c r="D38" s="8"/>
      <c r="E38" s="8"/>
      <c r="F38" s="8"/>
      <c r="G38" s="8"/>
    </row>
    <row r="39" spans="3:7">
      <c r="C39" s="1"/>
      <c r="D39" s="8"/>
      <c r="E39" s="8"/>
      <c r="F39" s="8"/>
      <c r="G39" s="8"/>
    </row>
    <row r="40" spans="3:7">
      <c r="C40" s="1"/>
      <c r="D40" s="8"/>
      <c r="E40" s="8"/>
      <c r="F40" s="8"/>
      <c r="G40" s="8"/>
    </row>
    <row r="41" spans="3:7">
      <c r="C41" s="1"/>
      <c r="D41" s="8"/>
      <c r="E41" s="8"/>
      <c r="F41" s="8"/>
      <c r="G41" s="8"/>
    </row>
    <row r="42" spans="3:7">
      <c r="C42" s="1"/>
      <c r="D42" s="8"/>
      <c r="E42" s="8"/>
      <c r="F42" s="8"/>
      <c r="G42" s="8"/>
    </row>
    <row r="43" spans="3:7">
      <c r="C43" s="1"/>
      <c r="D43" s="8"/>
      <c r="E43" s="8"/>
      <c r="F43" s="8"/>
      <c r="G43" s="8"/>
    </row>
    <row r="44" spans="3:7">
      <c r="C44" s="1"/>
      <c r="D44" s="8"/>
      <c r="E44" s="8"/>
      <c r="F44" s="8"/>
      <c r="G44" s="8"/>
    </row>
    <row r="45" spans="3:7">
      <c r="C45" s="1"/>
      <c r="D45" s="8"/>
      <c r="E45" s="8"/>
      <c r="F45" s="8"/>
      <c r="G45" s="8"/>
    </row>
    <row r="46" spans="3:7">
      <c r="C46" s="1"/>
      <c r="D46" s="8"/>
      <c r="E46" s="8"/>
      <c r="F46" s="8"/>
      <c r="G46" s="8"/>
    </row>
    <row r="47" spans="3:7">
      <c r="C47" s="1"/>
      <c r="D47" s="8"/>
      <c r="E47" s="8"/>
      <c r="F47" s="8"/>
      <c r="G47" s="8"/>
    </row>
    <row r="48" spans="3:7">
      <c r="C48" s="1"/>
      <c r="D48" s="8"/>
      <c r="E48" s="8"/>
      <c r="F48" s="8"/>
      <c r="G48" s="8"/>
    </row>
    <row r="49" spans="3:7">
      <c r="C49" s="1"/>
      <c r="D49" s="8"/>
      <c r="E49" s="8"/>
      <c r="F49" s="8"/>
      <c r="G49" s="8"/>
    </row>
    <row r="50" spans="3:7">
      <c r="C50" s="1"/>
      <c r="D50" s="8"/>
      <c r="E50" s="8"/>
      <c r="F50" s="8"/>
      <c r="G50" s="8"/>
    </row>
    <row r="51" spans="3:7">
      <c r="C51" s="1"/>
      <c r="D51" s="8"/>
      <c r="E51" s="8"/>
      <c r="F51" s="8"/>
      <c r="G51" s="8"/>
    </row>
    <row r="52" spans="3:7">
      <c r="C52" s="1"/>
      <c r="D52" s="8"/>
      <c r="E52" s="8"/>
      <c r="F52" s="8"/>
      <c r="G52" s="8"/>
    </row>
    <row r="53" spans="3:7">
      <c r="C53" s="1"/>
      <c r="D53" s="8"/>
      <c r="E53" s="8"/>
      <c r="F53" s="8"/>
      <c r="G53" s="8"/>
    </row>
    <row r="54" spans="3:7">
      <c r="C54" s="1"/>
      <c r="D54" s="8"/>
      <c r="E54" s="8"/>
      <c r="F54" s="8"/>
      <c r="G54" s="8"/>
    </row>
    <row r="55" spans="3:7">
      <c r="C55" s="1"/>
      <c r="D55" s="8"/>
      <c r="E55" s="8"/>
      <c r="F55" s="8"/>
      <c r="G55" s="8"/>
    </row>
    <row r="56" spans="3:7">
      <c r="C56" s="1"/>
      <c r="D56" s="8"/>
      <c r="E56" s="8"/>
      <c r="F56" s="8"/>
      <c r="G56" s="8"/>
    </row>
    <row r="57" spans="3:7">
      <c r="C57" s="1"/>
      <c r="D57" s="8"/>
      <c r="E57" s="8"/>
      <c r="F57" s="8"/>
      <c r="G57" s="8"/>
    </row>
    <row r="58" spans="3:7">
      <c r="C58" s="1"/>
      <c r="D58" s="8"/>
      <c r="E58" s="8"/>
      <c r="F58" s="8"/>
      <c r="G58" s="8"/>
    </row>
    <row r="59" spans="3:7">
      <c r="C59" s="1"/>
      <c r="D59" s="8"/>
      <c r="E59" s="8"/>
      <c r="F59" s="8"/>
      <c r="G59" s="8"/>
    </row>
    <row r="60" spans="3:7">
      <c r="C60" s="1"/>
      <c r="D60" s="8"/>
      <c r="E60" s="8"/>
      <c r="F60" s="8"/>
      <c r="G60" s="8"/>
    </row>
    <row r="61" spans="3:7">
      <c r="C61" s="1"/>
      <c r="D61" s="8"/>
      <c r="E61" s="8"/>
      <c r="F61" s="8"/>
      <c r="G61" s="8"/>
    </row>
    <row r="62" spans="3:7">
      <c r="C62" s="1"/>
      <c r="D62" s="8"/>
      <c r="E62" s="8"/>
      <c r="F62" s="8"/>
      <c r="G62" s="8"/>
    </row>
    <row r="63" spans="3:7">
      <c r="C63" s="1"/>
      <c r="D63" s="8"/>
      <c r="E63" s="8"/>
      <c r="F63" s="8"/>
      <c r="G63" s="8"/>
    </row>
    <row r="64" spans="3:7">
      <c r="C64" s="1"/>
      <c r="D64" s="8"/>
      <c r="E64" s="8"/>
      <c r="F64" s="8"/>
      <c r="G64" s="8"/>
    </row>
    <row r="65" spans="3:7">
      <c r="C65" s="1"/>
      <c r="D65" s="8"/>
      <c r="E65" s="8"/>
      <c r="F65" s="8"/>
      <c r="G65" s="8"/>
    </row>
    <row r="66" spans="3:7">
      <c r="C66" s="1"/>
      <c r="D66" s="8"/>
      <c r="E66" s="8"/>
      <c r="F66" s="8"/>
      <c r="G66" s="8"/>
    </row>
    <row r="67" spans="3:7">
      <c r="C67" s="1"/>
      <c r="D67" s="8"/>
      <c r="E67" s="8"/>
      <c r="F67" s="8"/>
      <c r="G67" s="8"/>
    </row>
    <row r="68" spans="3:7">
      <c r="C68" s="1"/>
      <c r="D68" s="8"/>
      <c r="E68" s="8"/>
      <c r="F68" s="8"/>
      <c r="G68" s="8"/>
    </row>
    <row r="69" spans="3:7">
      <c r="C69" s="1"/>
      <c r="D69" s="8"/>
      <c r="E69" s="8"/>
      <c r="F69" s="8"/>
      <c r="G69" s="8"/>
    </row>
    <row r="70" spans="3:7">
      <c r="C70" s="1"/>
      <c r="D70" s="8"/>
      <c r="E70" s="8"/>
      <c r="F70" s="8"/>
      <c r="G70" s="8"/>
    </row>
    <row r="71" spans="3:7">
      <c r="C71" s="1"/>
      <c r="D71" s="8"/>
      <c r="E71" s="8"/>
      <c r="F71" s="8"/>
      <c r="G71" s="8"/>
    </row>
    <row r="72" spans="3:7">
      <c r="C72" s="1"/>
      <c r="D72" s="8"/>
      <c r="E72" s="8"/>
      <c r="F72" s="8"/>
      <c r="G72" s="8"/>
    </row>
    <row r="73" spans="3:7">
      <c r="C73" s="1"/>
      <c r="D73" s="8"/>
      <c r="E73" s="8"/>
      <c r="F73" s="8"/>
      <c r="G73" s="8"/>
    </row>
    <row r="74" spans="3:7">
      <c r="C74" s="1"/>
      <c r="D74" s="8"/>
      <c r="E74" s="8"/>
      <c r="F74" s="8"/>
      <c r="G74" s="8"/>
    </row>
    <row r="75" spans="3:7">
      <c r="C75" s="1"/>
      <c r="D75" s="8"/>
      <c r="E75" s="8"/>
      <c r="F75" s="8"/>
      <c r="G75" s="8"/>
    </row>
    <row r="76" spans="3:7">
      <c r="C76" s="1"/>
      <c r="D76" s="8"/>
      <c r="E76" s="8"/>
      <c r="F76" s="8"/>
      <c r="G76" s="8"/>
    </row>
    <row r="77" spans="3:7">
      <c r="C77" s="1"/>
      <c r="D77" s="8"/>
      <c r="E77" s="8"/>
      <c r="F77" s="8"/>
      <c r="G77" s="8"/>
    </row>
    <row r="78" spans="3:7">
      <c r="C78" s="1"/>
      <c r="D78" s="8"/>
      <c r="E78" s="8"/>
      <c r="F78" s="8"/>
      <c r="G78" s="8"/>
    </row>
    <row r="79" spans="3:7">
      <c r="C79" s="1"/>
      <c r="D79" s="8"/>
      <c r="E79" s="8"/>
      <c r="F79" s="8"/>
      <c r="G79" s="8"/>
    </row>
    <row r="80" spans="3:7">
      <c r="C80" s="1"/>
      <c r="D80" s="8"/>
      <c r="E80" s="8"/>
      <c r="F80" s="8"/>
      <c r="G80" s="8"/>
    </row>
    <row r="81" spans="3:7">
      <c r="C81" s="1"/>
      <c r="D81" s="8"/>
      <c r="E81" s="8"/>
      <c r="F81" s="8"/>
      <c r="G81" s="8"/>
    </row>
    <row r="82" spans="3:7">
      <c r="C82" s="1"/>
      <c r="D82" s="8"/>
      <c r="E82" s="8"/>
      <c r="F82" s="8"/>
      <c r="G82" s="8"/>
    </row>
    <row r="83" spans="3:7">
      <c r="C83" s="1"/>
      <c r="D83" s="8"/>
      <c r="E83" s="8"/>
      <c r="F83" s="8"/>
      <c r="G83" s="8"/>
    </row>
    <row r="84" spans="3:7">
      <c r="C84" s="1"/>
      <c r="D84" s="8"/>
      <c r="E84" s="8"/>
      <c r="F84" s="8"/>
      <c r="G84" s="8"/>
    </row>
    <row r="85" spans="3:7">
      <c r="C85" s="1"/>
      <c r="D85" s="8"/>
      <c r="E85" s="8"/>
      <c r="F85" s="8"/>
      <c r="G85" s="8"/>
    </row>
    <row r="86" spans="3:7">
      <c r="C86" s="1"/>
      <c r="D86" s="8"/>
      <c r="E86" s="8"/>
      <c r="F86" s="8"/>
      <c r="G86" s="8"/>
    </row>
    <row r="87" spans="3:7">
      <c r="C87" s="1"/>
      <c r="D87" s="8"/>
      <c r="E87" s="8"/>
      <c r="F87" s="8"/>
      <c r="G87" s="8"/>
    </row>
    <row r="88" spans="3:7">
      <c r="C88" s="1"/>
      <c r="D88" s="8"/>
      <c r="E88" s="8"/>
      <c r="F88" s="8"/>
      <c r="G88" s="8"/>
    </row>
    <row r="89" spans="3:7">
      <c r="C89" s="1"/>
      <c r="D89" s="8"/>
      <c r="E89" s="8"/>
      <c r="F89" s="8"/>
      <c r="G89" s="8"/>
    </row>
    <row r="90" spans="3:7">
      <c r="C90" s="1"/>
      <c r="D90" s="8"/>
      <c r="E90" s="8"/>
      <c r="F90" s="8"/>
      <c r="G90" s="8"/>
    </row>
    <row r="91" spans="3:7">
      <c r="C91" s="1"/>
      <c r="D91" s="8"/>
      <c r="E91" s="8"/>
      <c r="F91" s="8"/>
      <c r="G91" s="8"/>
    </row>
    <row r="92" spans="3:7">
      <c r="C92" s="8"/>
      <c r="D92" s="8"/>
      <c r="E92" s="8"/>
      <c r="F92" s="8"/>
      <c r="G92" s="8"/>
    </row>
    <row r="93" spans="3:7">
      <c r="C93" s="8"/>
      <c r="D93" s="8"/>
      <c r="E93" s="8"/>
      <c r="F93" s="8"/>
      <c r="G93" s="8"/>
    </row>
    <row r="94" spans="3:7">
      <c r="C94" s="8"/>
      <c r="D94" s="8"/>
      <c r="E94" s="8"/>
      <c r="F94" s="8"/>
      <c r="G94" s="8"/>
    </row>
    <row r="95" spans="3:7">
      <c r="C95" s="8"/>
      <c r="D95" s="8"/>
      <c r="E95" s="8"/>
      <c r="F95" s="8"/>
      <c r="G95" s="8"/>
    </row>
    <row r="96" spans="3:7">
      <c r="C96" s="8"/>
      <c r="D96" s="8"/>
      <c r="E96" s="8"/>
      <c r="F96" s="8"/>
      <c r="G96" s="8"/>
    </row>
    <row r="97" spans="3:7">
      <c r="C97" s="8"/>
      <c r="D97" s="8"/>
      <c r="E97" s="8"/>
      <c r="F97" s="8"/>
      <c r="G97" s="8"/>
    </row>
    <row r="98" spans="3:7">
      <c r="C98" s="8"/>
      <c r="D98" s="8"/>
      <c r="E98" s="8"/>
      <c r="F98" s="8"/>
      <c r="G98" s="8"/>
    </row>
    <row r="99" spans="3:7">
      <c r="C99" s="8"/>
      <c r="D99" s="8"/>
      <c r="E99" s="8"/>
      <c r="F99" s="8"/>
      <c r="G99" s="8"/>
    </row>
    <row r="100" spans="3:7">
      <c r="C100" s="8"/>
      <c r="D100" s="8"/>
      <c r="E100" s="8"/>
      <c r="F100" s="8"/>
      <c r="G100" s="8"/>
    </row>
    <row r="101" spans="3:7">
      <c r="C101" s="8"/>
      <c r="D101" s="8"/>
      <c r="E101" s="8"/>
      <c r="F101" s="8"/>
      <c r="G101" s="8"/>
    </row>
    <row r="102" spans="3:7">
      <c r="C102" s="8"/>
      <c r="D102" s="8"/>
      <c r="E102" s="8"/>
      <c r="F102" s="8"/>
      <c r="G102" s="8"/>
    </row>
    <row r="103" spans="3:7">
      <c r="C103" s="8"/>
      <c r="D103" s="8"/>
      <c r="E103" s="8"/>
      <c r="F103" s="8"/>
      <c r="G103" s="8"/>
    </row>
    <row r="104" spans="3:7">
      <c r="C104" s="8"/>
      <c r="D104" s="8"/>
      <c r="E104" s="8"/>
      <c r="F104" s="8"/>
      <c r="G104" s="8"/>
    </row>
    <row r="105" spans="3:7">
      <c r="C105" s="8"/>
      <c r="D105" s="8"/>
      <c r="E105" s="8"/>
      <c r="F105" s="8"/>
      <c r="G105" s="8"/>
    </row>
    <row r="106" spans="3:7">
      <c r="C106" s="8"/>
      <c r="D106" s="8"/>
      <c r="E106" s="8"/>
      <c r="F106" s="8"/>
      <c r="G106" s="8"/>
    </row>
    <row r="107" spans="3:7">
      <c r="C107" s="8"/>
      <c r="D107" s="8"/>
      <c r="E107" s="8"/>
      <c r="F107" s="8"/>
      <c r="G107" s="8"/>
    </row>
    <row r="108" spans="3:7">
      <c r="C108" s="8"/>
      <c r="D108" s="8"/>
      <c r="E108" s="8"/>
      <c r="F108" s="8"/>
      <c r="G108" s="8"/>
    </row>
    <row r="109" spans="3:7">
      <c r="C109" s="8"/>
      <c r="D109" s="8"/>
      <c r="E109" s="8"/>
      <c r="F109" s="8"/>
      <c r="G109" s="8"/>
    </row>
    <row r="110" spans="3:7">
      <c r="C110" s="8"/>
      <c r="D110" s="8"/>
      <c r="E110" s="8"/>
      <c r="F110" s="8"/>
      <c r="G110" s="8"/>
    </row>
    <row r="111" spans="3:7">
      <c r="C111" s="8"/>
      <c r="D111" s="8"/>
      <c r="E111" s="8"/>
      <c r="F111" s="8"/>
      <c r="G111" s="8"/>
    </row>
    <row r="112" spans="3:7">
      <c r="C112" s="8"/>
      <c r="D112" s="8"/>
      <c r="E112" s="8"/>
      <c r="F112" s="8"/>
      <c r="G112" s="8"/>
    </row>
    <row r="113" spans="3:7">
      <c r="C113" s="8"/>
      <c r="D113" s="8"/>
      <c r="E113" s="8"/>
      <c r="F113" s="8"/>
      <c r="G113" s="8"/>
    </row>
    <row r="114" spans="3:7">
      <c r="C114" s="8"/>
      <c r="D114" s="8"/>
      <c r="E114" s="8"/>
      <c r="F114" s="8"/>
      <c r="G114" s="8"/>
    </row>
    <row r="115" spans="3:7">
      <c r="C115" s="8"/>
      <c r="D115" s="8"/>
      <c r="E115" s="8"/>
      <c r="F115" s="8"/>
      <c r="G115" s="8"/>
    </row>
    <row r="116" spans="3:7">
      <c r="C116" s="8"/>
      <c r="D116" s="8"/>
      <c r="E116" s="8"/>
      <c r="F116" s="8"/>
      <c r="G116" s="8"/>
    </row>
    <row r="117" spans="3:7">
      <c r="C117" s="8"/>
      <c r="D117" s="8"/>
      <c r="E117" s="8"/>
      <c r="F117" s="8"/>
      <c r="G117" s="8"/>
    </row>
    <row r="118" spans="3:7">
      <c r="C118" s="8"/>
      <c r="D118" s="8"/>
      <c r="E118" s="8"/>
      <c r="F118" s="8"/>
      <c r="G118" s="8"/>
    </row>
    <row r="119" spans="3:7">
      <c r="C119" s="8"/>
      <c r="D119" s="8"/>
      <c r="E119" s="8"/>
      <c r="F119" s="8"/>
      <c r="G119" s="8"/>
    </row>
    <row r="120" spans="3:7">
      <c r="C120" s="8"/>
      <c r="D120" s="8"/>
      <c r="E120" s="8"/>
      <c r="F120" s="8"/>
      <c r="G120" s="8"/>
    </row>
    <row r="121" spans="3:7">
      <c r="C121" s="8"/>
      <c r="D121" s="8"/>
      <c r="E121" s="8"/>
      <c r="F121" s="8"/>
      <c r="G121" s="8"/>
    </row>
    <row r="122" spans="3:7">
      <c r="C122" s="8"/>
      <c r="D122" s="8"/>
      <c r="E122" s="8"/>
      <c r="F122" s="8"/>
      <c r="G122" s="8"/>
    </row>
    <row r="123" spans="3:7">
      <c r="C123" s="8"/>
      <c r="D123" s="8"/>
      <c r="E123" s="8"/>
      <c r="F123" s="8"/>
      <c r="G123" s="8"/>
    </row>
    <row r="124" spans="3:7">
      <c r="C124" s="8"/>
      <c r="D124" s="8"/>
      <c r="E124" s="8"/>
      <c r="F124" s="8"/>
      <c r="G124" s="8"/>
    </row>
    <row r="125" spans="3:7">
      <c r="C125" s="8"/>
      <c r="D125" s="8"/>
      <c r="E125" s="8"/>
      <c r="F125" s="8"/>
      <c r="G125" s="8"/>
    </row>
    <row r="126" spans="3:7">
      <c r="C126" s="8"/>
      <c r="D126" s="8"/>
      <c r="E126" s="8"/>
      <c r="F126" s="8"/>
      <c r="G126" s="8"/>
    </row>
    <row r="127" spans="3:7">
      <c r="C127" s="8"/>
      <c r="D127" s="8"/>
      <c r="E127" s="8"/>
      <c r="F127" s="8"/>
      <c r="G127" s="8"/>
    </row>
    <row r="128" spans="3:7">
      <c r="C128" s="8"/>
      <c r="D128" s="8"/>
      <c r="E128" s="8"/>
      <c r="F128" s="8"/>
      <c r="G128" s="8"/>
    </row>
    <row r="129" spans="3:7">
      <c r="C129" s="8"/>
      <c r="D129" s="8"/>
      <c r="E129" s="8"/>
      <c r="F129" s="8"/>
      <c r="G129" s="8"/>
    </row>
    <row r="130" spans="3:7">
      <c r="C130" s="8"/>
      <c r="D130" s="8"/>
      <c r="E130" s="8"/>
      <c r="F130" s="8"/>
      <c r="G130" s="8"/>
    </row>
    <row r="131" spans="3:7">
      <c r="C131" s="8"/>
      <c r="D131" s="8"/>
      <c r="E131" s="8"/>
      <c r="F131" s="8"/>
      <c r="G131" s="8"/>
    </row>
    <row r="132" spans="3:7">
      <c r="C132" s="8"/>
      <c r="D132" s="8"/>
      <c r="E132" s="8"/>
      <c r="F132" s="8"/>
      <c r="G132" s="8"/>
    </row>
    <row r="133" spans="3:7">
      <c r="C133" s="8"/>
      <c r="D133" s="8"/>
      <c r="E133" s="8"/>
      <c r="F133" s="8"/>
      <c r="G133" s="8"/>
    </row>
    <row r="134" spans="3:7">
      <c r="C134" s="8"/>
      <c r="D134" s="8"/>
      <c r="E134" s="8"/>
      <c r="F134" s="8"/>
      <c r="G134" s="8"/>
    </row>
    <row r="135" spans="3:7">
      <c r="C135" s="8"/>
      <c r="D135" s="8"/>
      <c r="E135" s="8"/>
      <c r="F135" s="8"/>
      <c r="G135" s="8"/>
    </row>
    <row r="136" spans="3:7">
      <c r="C136" s="8"/>
      <c r="D136" s="8"/>
      <c r="E136" s="8"/>
      <c r="F136" s="8"/>
      <c r="G136" s="8"/>
    </row>
    <row r="137" spans="3:7">
      <c r="C137" s="8"/>
      <c r="D137" s="8"/>
      <c r="E137" s="8"/>
      <c r="F137" s="8"/>
      <c r="G137" s="8"/>
    </row>
    <row r="138" spans="3:7">
      <c r="C138" s="8"/>
      <c r="D138" s="8"/>
      <c r="E138" s="8"/>
      <c r="F138" s="8"/>
      <c r="G138" s="8"/>
    </row>
    <row r="139" spans="3:7">
      <c r="C139" s="8"/>
      <c r="D139" s="8"/>
      <c r="E139" s="8"/>
      <c r="F139" s="8"/>
      <c r="G139" s="8"/>
    </row>
    <row r="140" spans="3:7">
      <c r="C140" s="8"/>
      <c r="D140" s="8"/>
      <c r="E140" s="8"/>
      <c r="F140" s="8"/>
      <c r="G140" s="8"/>
    </row>
    <row r="141" spans="3:7">
      <c r="C141" s="8"/>
      <c r="D141" s="8"/>
      <c r="E141" s="8"/>
      <c r="F141" s="8"/>
      <c r="G141" s="8"/>
    </row>
    <row r="142" spans="3:7">
      <c r="C142" s="8"/>
      <c r="D142" s="8"/>
      <c r="E142" s="8"/>
      <c r="F142" s="8"/>
      <c r="G142" s="8"/>
    </row>
    <row r="143" spans="3:7">
      <c r="C143" s="8"/>
      <c r="D143" s="8"/>
      <c r="E143" s="8"/>
      <c r="F143" s="8"/>
      <c r="G143" s="8"/>
    </row>
    <row r="144" spans="3:7">
      <c r="C144" s="8"/>
      <c r="D144" s="8"/>
      <c r="E144" s="8"/>
      <c r="F144" s="8"/>
      <c r="G144" s="8"/>
    </row>
    <row r="145" spans="3:7">
      <c r="C145" s="8"/>
      <c r="D145" s="8"/>
      <c r="E145" s="8"/>
      <c r="F145" s="8"/>
      <c r="G145" s="8"/>
    </row>
    <row r="146" spans="3:7">
      <c r="C146" s="8"/>
      <c r="D146" s="8"/>
      <c r="E146" s="8"/>
      <c r="F146" s="8"/>
      <c r="G146" s="8"/>
    </row>
    <row r="147" spans="3:7">
      <c r="C147" s="8"/>
      <c r="D147" s="8"/>
      <c r="E147" s="8"/>
      <c r="F147" s="8"/>
      <c r="G147" s="8"/>
    </row>
    <row r="148" spans="3:7">
      <c r="C148" s="8"/>
      <c r="D148" s="8"/>
      <c r="E148" s="8"/>
      <c r="F148" s="8"/>
      <c r="G148" s="8"/>
    </row>
    <row r="149" spans="3:7">
      <c r="C149" s="8"/>
      <c r="D149" s="8"/>
      <c r="E149" s="8"/>
      <c r="F149" s="8"/>
      <c r="G149" s="8"/>
    </row>
    <row r="150" spans="3:7">
      <c r="C150" s="8"/>
      <c r="D150" s="8"/>
      <c r="E150" s="8"/>
      <c r="F150" s="8"/>
      <c r="G150" s="8"/>
    </row>
    <row r="151" spans="3:7">
      <c r="C151" s="8"/>
      <c r="D151" s="8"/>
      <c r="E151" s="8"/>
      <c r="F151" s="8"/>
      <c r="G151" s="8"/>
    </row>
    <row r="152" spans="3:7">
      <c r="C152" s="8"/>
      <c r="D152" s="8"/>
      <c r="E152" s="8"/>
      <c r="F152" s="8"/>
      <c r="G152" s="8"/>
    </row>
    <row r="153" spans="3:7">
      <c r="C153" s="8"/>
      <c r="D153" s="8"/>
      <c r="E153" s="8"/>
      <c r="F153" s="8"/>
      <c r="G153" s="8"/>
    </row>
    <row r="154" spans="3:7">
      <c r="C154" s="8"/>
      <c r="D154" s="8"/>
      <c r="E154" s="8"/>
      <c r="F154" s="8"/>
      <c r="G154" s="8"/>
    </row>
    <row r="155" spans="3:7">
      <c r="C155" s="8"/>
      <c r="D155" s="8"/>
      <c r="E155" s="8"/>
      <c r="F155" s="8"/>
      <c r="G155" s="8"/>
    </row>
    <row r="156" spans="3:7">
      <c r="C156" s="8"/>
      <c r="D156" s="8"/>
      <c r="E156" s="8"/>
      <c r="F156" s="8"/>
      <c r="G156" s="8"/>
    </row>
    <row r="157" spans="3:7">
      <c r="C157" s="8"/>
      <c r="D157" s="8"/>
      <c r="E157" s="8"/>
      <c r="F157" s="8"/>
      <c r="G157" s="8"/>
    </row>
    <row r="158" spans="3:7">
      <c r="C158" s="8"/>
      <c r="D158" s="8"/>
      <c r="E158" s="8"/>
      <c r="F158" s="8"/>
      <c r="G158" s="8"/>
    </row>
    <row r="159" spans="3:7">
      <c r="C159" s="8"/>
      <c r="D159" s="8"/>
      <c r="E159" s="8"/>
      <c r="F159" s="8"/>
      <c r="G159" s="8"/>
    </row>
    <row r="160" spans="3:7">
      <c r="C160" s="8"/>
      <c r="D160" s="8"/>
      <c r="E160" s="8"/>
      <c r="F160" s="8"/>
      <c r="G160" s="8"/>
    </row>
    <row r="161" spans="3:7">
      <c r="C161" s="8"/>
      <c r="D161" s="8"/>
      <c r="E161" s="8"/>
      <c r="F161" s="8"/>
      <c r="G161" s="8"/>
    </row>
    <row r="162" spans="3:7">
      <c r="C162" s="8"/>
      <c r="D162" s="8"/>
      <c r="E162" s="8"/>
      <c r="F162" s="8"/>
      <c r="G162" s="8"/>
    </row>
    <row r="163" spans="3:7">
      <c r="C163" s="8"/>
      <c r="D163" s="8"/>
      <c r="E163" s="8"/>
      <c r="F163" s="8"/>
      <c r="G163" s="8"/>
    </row>
    <row r="164" spans="3:7">
      <c r="C164" s="8"/>
      <c r="D164" s="8"/>
      <c r="E164" s="8"/>
      <c r="F164" s="8"/>
      <c r="G164" s="8"/>
    </row>
    <row r="165" spans="3:7">
      <c r="C165" s="8"/>
      <c r="D165" s="8"/>
      <c r="E165" s="8"/>
      <c r="F165" s="8"/>
      <c r="G165" s="8"/>
    </row>
    <row r="166" spans="3:7">
      <c r="C166" s="8"/>
      <c r="D166" s="8"/>
      <c r="E166" s="8"/>
      <c r="F166" s="8"/>
      <c r="G166" s="8"/>
    </row>
    <row r="167" spans="3:7">
      <c r="C167" s="8"/>
      <c r="D167" s="8"/>
      <c r="E167" s="8"/>
      <c r="F167" s="8"/>
      <c r="G167" s="8"/>
    </row>
    <row r="168" spans="3:7">
      <c r="C168" s="8"/>
      <c r="D168" s="8"/>
      <c r="E168" s="8"/>
      <c r="F168" s="8"/>
      <c r="G168" s="8"/>
    </row>
    <row r="169" spans="3:7">
      <c r="C169" s="8"/>
      <c r="D169" s="8"/>
      <c r="E169" s="8"/>
      <c r="F169" s="8"/>
      <c r="G169" s="8"/>
    </row>
    <row r="170" spans="3:7">
      <c r="C170" s="8"/>
      <c r="D170" s="8"/>
      <c r="E170" s="8"/>
      <c r="F170" s="8"/>
      <c r="G170" s="8"/>
    </row>
    <row r="171" spans="3:7">
      <c r="C171" s="8"/>
      <c r="D171" s="8"/>
      <c r="E171" s="8"/>
      <c r="F171" s="8"/>
      <c r="G171" s="8"/>
    </row>
    <row r="172" spans="3:7">
      <c r="C172" s="8"/>
      <c r="D172" s="8"/>
      <c r="E172" s="8"/>
      <c r="F172" s="8"/>
      <c r="G172" s="8"/>
    </row>
    <row r="173" spans="3:7">
      <c r="C173" s="8"/>
      <c r="D173" s="8"/>
      <c r="E173" s="8"/>
      <c r="F173" s="8"/>
      <c r="G173" s="8"/>
    </row>
    <row r="174" spans="3:7">
      <c r="C174" s="8"/>
      <c r="D174" s="8"/>
      <c r="E174" s="8"/>
      <c r="F174" s="8"/>
      <c r="G174" s="8"/>
    </row>
    <row r="175" spans="3:7">
      <c r="C175" s="8"/>
      <c r="D175" s="8"/>
      <c r="E175" s="8"/>
      <c r="F175" s="8"/>
      <c r="G175" s="8"/>
    </row>
    <row r="176" spans="3:7">
      <c r="C176" s="8"/>
      <c r="D176" s="8"/>
      <c r="E176" s="8"/>
      <c r="F176" s="8"/>
      <c r="G176" s="8"/>
    </row>
    <row r="177" spans="3:7">
      <c r="C177" s="8"/>
      <c r="D177" s="8"/>
      <c r="E177" s="8"/>
      <c r="F177" s="8"/>
      <c r="G177" s="8"/>
    </row>
    <row r="178" spans="3:7">
      <c r="C178" s="8"/>
      <c r="D178" s="8"/>
      <c r="E178" s="8"/>
      <c r="F178" s="8"/>
      <c r="G178" s="8"/>
    </row>
    <row r="179" spans="3:7">
      <c r="C179" s="8"/>
      <c r="D179" s="8"/>
      <c r="E179" s="8"/>
      <c r="F179" s="8"/>
      <c r="G179" s="8"/>
    </row>
    <row r="180" spans="3:7">
      <c r="C180" s="8"/>
      <c r="D180" s="8"/>
      <c r="E180" s="8"/>
      <c r="F180" s="8"/>
      <c r="G180" s="8"/>
    </row>
    <row r="181" spans="3:7">
      <c r="C181" s="8"/>
      <c r="D181" s="8"/>
      <c r="E181" s="8"/>
      <c r="F181" s="8"/>
      <c r="G181" s="8"/>
    </row>
    <row r="182" spans="3:7">
      <c r="C182" s="8"/>
      <c r="D182" s="8"/>
      <c r="E182" s="8"/>
      <c r="F182" s="8"/>
      <c r="G182" s="8"/>
    </row>
    <row r="183" spans="3:7">
      <c r="C183" s="8"/>
      <c r="D183" s="8"/>
      <c r="E183" s="8"/>
      <c r="F183" s="8"/>
      <c r="G183" s="8"/>
    </row>
    <row r="184" spans="3:7">
      <c r="C184" s="8"/>
      <c r="D184" s="8"/>
      <c r="E184" s="8"/>
      <c r="F184" s="8"/>
      <c r="G184" s="8"/>
    </row>
    <row r="185" spans="3:7">
      <c r="C185" s="8"/>
      <c r="D185" s="8"/>
      <c r="E185" s="8"/>
      <c r="F185" s="8"/>
      <c r="G185" s="8"/>
    </row>
    <row r="186" spans="3:7">
      <c r="C186" s="8"/>
      <c r="D186" s="8"/>
      <c r="E186" s="8"/>
      <c r="F186" s="8"/>
      <c r="G186" s="8"/>
    </row>
    <row r="187" spans="3:7">
      <c r="C187" s="8"/>
      <c r="D187" s="8"/>
      <c r="E187" s="8"/>
      <c r="F187" s="8"/>
      <c r="G187" s="8"/>
    </row>
    <row r="188" spans="3:7">
      <c r="C188" s="8"/>
      <c r="D188" s="8"/>
      <c r="E188" s="8"/>
      <c r="F188" s="8"/>
      <c r="G188" s="8"/>
    </row>
    <row r="189" spans="3:7">
      <c r="C189" s="8"/>
      <c r="D189" s="8"/>
      <c r="E189" s="8"/>
      <c r="F189" s="8"/>
      <c r="G189" s="8"/>
    </row>
    <row r="190" spans="3:7">
      <c r="C190" s="8"/>
      <c r="D190" s="8"/>
      <c r="E190" s="8"/>
      <c r="F190" s="8"/>
      <c r="G190" s="8"/>
    </row>
    <row r="191" spans="3:7">
      <c r="C191" s="8"/>
      <c r="D191" s="8"/>
      <c r="E191" s="8"/>
      <c r="F191" s="8"/>
      <c r="G191" s="8"/>
    </row>
    <row r="192" spans="3:7">
      <c r="C192" s="8"/>
      <c r="D192" s="8"/>
      <c r="E192" s="8"/>
      <c r="F192" s="8"/>
      <c r="G192" s="8"/>
    </row>
    <row r="193" spans="3:7">
      <c r="C193" s="8"/>
      <c r="D193" s="8"/>
      <c r="E193" s="8"/>
      <c r="F193" s="8"/>
      <c r="G193" s="8"/>
    </row>
    <row r="194" spans="3:7">
      <c r="C194" s="8"/>
      <c r="D194" s="8"/>
      <c r="E194" s="8"/>
      <c r="F194" s="8"/>
      <c r="G194" s="8"/>
    </row>
    <row r="195" spans="3:7">
      <c r="C195" s="8"/>
      <c r="D195" s="8"/>
      <c r="E195" s="8"/>
      <c r="F195" s="8"/>
      <c r="G195" s="8"/>
    </row>
    <row r="196" spans="3:7">
      <c r="C196" s="8"/>
      <c r="D196" s="8"/>
      <c r="E196" s="8"/>
      <c r="F196" s="8"/>
      <c r="G196" s="8"/>
    </row>
    <row r="197" spans="3:7">
      <c r="C197" s="8"/>
      <c r="D197" s="8"/>
      <c r="E197" s="8"/>
      <c r="F197" s="8"/>
      <c r="G197" s="8"/>
    </row>
    <row r="198" spans="3:7">
      <c r="C198" s="8"/>
      <c r="D198" s="8"/>
      <c r="E198" s="8"/>
      <c r="F198" s="8"/>
      <c r="G198" s="8"/>
    </row>
    <row r="199" spans="3:7">
      <c r="C199" s="8"/>
      <c r="D199" s="8"/>
      <c r="E199" s="8"/>
      <c r="F199" s="8"/>
      <c r="G199" s="8"/>
    </row>
    <row r="200" spans="3:7">
      <c r="C200" s="8"/>
      <c r="D200" s="8"/>
      <c r="E200" s="8"/>
      <c r="F200" s="8"/>
      <c r="G200" s="8"/>
    </row>
    <row r="201" spans="3:7">
      <c r="C201" s="8"/>
      <c r="D201" s="8"/>
      <c r="E201" s="8"/>
      <c r="F201" s="8"/>
      <c r="G201" s="8"/>
    </row>
    <row r="202" spans="3:7">
      <c r="C202" s="8"/>
      <c r="D202" s="8"/>
      <c r="E202" s="8"/>
      <c r="F202" s="8"/>
      <c r="G202" s="8"/>
    </row>
    <row r="203" spans="3:7">
      <c r="C203" s="8"/>
      <c r="D203" s="8"/>
      <c r="E203" s="8"/>
      <c r="F203" s="8"/>
      <c r="G203" s="8"/>
    </row>
  </sheetData>
  <sheetProtection formatRows="0"/>
  <mergeCells count="3">
    <mergeCell ref="F2:G2"/>
    <mergeCell ref="D2:E2"/>
    <mergeCell ref="B2:C3"/>
  </mergeCells>
  <phoneticPr fontId="6" type="noConversion"/>
  <pageMargins left="0.78740157480314965" right="0.78740157480314965" top="0.55118110236220474" bottom="0.98425196850393704" header="0.51181102362204722" footer="0.51181102362204722"/>
  <pageSetup paperSize="9" scale="95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41" enableFormatConditionsCalculation="0">
    <tabColor rgb="FF99CCFF"/>
  </sheetPr>
  <dimension ref="A1:M20"/>
  <sheetViews>
    <sheetView zoomScaleNormal="100" zoomScaleSheetLayoutView="100" workbookViewId="0">
      <selection activeCell="B2" sqref="B2:F2"/>
    </sheetView>
  </sheetViews>
  <sheetFormatPr defaultColWidth="10.28515625" defaultRowHeight="11.25"/>
  <cols>
    <col min="1" max="1" width="4.28515625" style="95" customWidth="1"/>
    <col min="2" max="2" width="23.42578125" style="27" customWidth="1"/>
    <col min="3" max="3" width="18" style="27" customWidth="1"/>
    <col min="4" max="4" width="17.42578125" style="27" customWidth="1"/>
    <col min="5" max="5" width="7.5703125" style="27" customWidth="1"/>
    <col min="6" max="6" width="10.42578125" style="27" customWidth="1"/>
    <col min="7" max="12" width="9.42578125" style="27" customWidth="1"/>
    <col min="13" max="13" width="5.140625" style="95" customWidth="1"/>
    <col min="14" max="16384" width="10.28515625" style="27"/>
  </cols>
  <sheetData>
    <row r="1" spans="1:13" s="95" customFormat="1" ht="13.5" customHeight="1"/>
    <row r="2" spans="1:13" ht="18" customHeight="1">
      <c r="B2" s="219" t="s">
        <v>309</v>
      </c>
      <c r="C2" s="220"/>
      <c r="D2" s="220"/>
      <c r="E2" s="220"/>
      <c r="F2" s="220"/>
      <c r="G2" s="219" t="s">
        <v>68</v>
      </c>
      <c r="H2" s="220"/>
      <c r="I2" s="220"/>
      <c r="J2" s="220"/>
      <c r="K2" s="220"/>
      <c r="L2" s="221"/>
    </row>
    <row r="3" spans="1:13" s="28" customFormat="1" ht="42" customHeight="1">
      <c r="A3" s="98"/>
      <c r="B3" s="74" t="s">
        <v>255</v>
      </c>
      <c r="C3" s="74" t="s">
        <v>256</v>
      </c>
      <c r="D3" s="74" t="s">
        <v>70</v>
      </c>
      <c r="E3" s="74" t="s">
        <v>229</v>
      </c>
      <c r="F3" s="74" t="s">
        <v>310</v>
      </c>
      <c r="G3" s="74" t="s">
        <v>146</v>
      </c>
      <c r="H3" s="74" t="s">
        <v>147</v>
      </c>
      <c r="I3" s="74" t="s">
        <v>148</v>
      </c>
      <c r="J3" s="74" t="s">
        <v>149</v>
      </c>
      <c r="K3" s="74" t="s">
        <v>150</v>
      </c>
      <c r="L3" s="74" t="s">
        <v>52</v>
      </c>
      <c r="M3" s="98"/>
    </row>
    <row r="4" spans="1:13" s="29" customFormat="1">
      <c r="A4" s="100"/>
      <c r="B4" s="83" t="s">
        <v>250</v>
      </c>
      <c r="C4" s="87" t="s">
        <v>248</v>
      </c>
      <c r="D4" s="83" t="s">
        <v>74</v>
      </c>
      <c r="E4" s="83">
        <v>15400</v>
      </c>
      <c r="F4" s="83">
        <v>19838</v>
      </c>
      <c r="G4" s="83">
        <v>654</v>
      </c>
      <c r="H4" s="83">
        <v>681</v>
      </c>
      <c r="I4" s="83">
        <v>710</v>
      </c>
      <c r="J4" s="83">
        <v>739</v>
      </c>
      <c r="K4" s="83">
        <v>770</v>
      </c>
      <c r="L4" s="83">
        <v>16284</v>
      </c>
      <c r="M4" s="99"/>
    </row>
    <row r="5" spans="1:13" s="29" customFormat="1" collapsed="1">
      <c r="A5" s="100"/>
      <c r="B5" s="83" t="s">
        <v>275</v>
      </c>
      <c r="C5" s="87" t="s">
        <v>248</v>
      </c>
      <c r="D5" s="83" t="s">
        <v>244</v>
      </c>
      <c r="E5" s="83">
        <v>23726</v>
      </c>
      <c r="F5" s="83">
        <v>41681</v>
      </c>
      <c r="G5" s="83">
        <v>0</v>
      </c>
      <c r="H5" s="83">
        <v>0</v>
      </c>
      <c r="I5" s="83">
        <v>723</v>
      </c>
      <c r="J5" s="83">
        <v>1270</v>
      </c>
      <c r="K5" s="83">
        <v>1312</v>
      </c>
      <c r="L5" s="83">
        <v>38376</v>
      </c>
      <c r="M5" s="99"/>
    </row>
    <row r="6" spans="1:13" s="29" customFormat="1">
      <c r="A6" s="100"/>
      <c r="B6" s="83" t="s">
        <v>275</v>
      </c>
      <c r="C6" s="87" t="s">
        <v>246</v>
      </c>
      <c r="D6" s="83" t="s">
        <v>245</v>
      </c>
      <c r="E6" s="83">
        <v>4150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99"/>
    </row>
    <row r="7" spans="1:13" s="29" customFormat="1" ht="45" collapsed="1">
      <c r="A7" s="100"/>
      <c r="B7" s="83" t="s">
        <v>274</v>
      </c>
      <c r="C7" s="87" t="s">
        <v>253</v>
      </c>
      <c r="D7" s="83" t="s">
        <v>254</v>
      </c>
      <c r="E7" s="83">
        <v>1500</v>
      </c>
      <c r="F7" s="83">
        <v>1530</v>
      </c>
      <c r="G7" s="83">
        <v>1530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99"/>
    </row>
    <row r="8" spans="1:13" s="29" customFormat="1" ht="45" collapsed="1">
      <c r="A8" s="100"/>
      <c r="B8" s="83" t="s">
        <v>274</v>
      </c>
      <c r="C8" s="87" t="s">
        <v>253</v>
      </c>
      <c r="D8" s="83" t="s">
        <v>254</v>
      </c>
      <c r="E8" s="83">
        <v>1500</v>
      </c>
      <c r="F8" s="83">
        <v>1531</v>
      </c>
      <c r="G8" s="83">
        <v>0</v>
      </c>
      <c r="H8" s="83">
        <v>0</v>
      </c>
      <c r="I8" s="83">
        <v>1531</v>
      </c>
      <c r="J8" s="83">
        <v>0</v>
      </c>
      <c r="K8" s="83">
        <v>0</v>
      </c>
      <c r="L8" s="83">
        <v>0</v>
      </c>
      <c r="M8" s="99"/>
    </row>
    <row r="9" spans="1:13" s="29" customFormat="1" ht="45">
      <c r="A9" s="100"/>
      <c r="B9" s="83" t="s">
        <v>274</v>
      </c>
      <c r="C9" s="87" t="s">
        <v>253</v>
      </c>
      <c r="D9" s="83" t="s">
        <v>254</v>
      </c>
      <c r="E9" s="83">
        <v>500</v>
      </c>
      <c r="F9" s="83">
        <v>510</v>
      </c>
      <c r="G9" s="83">
        <v>0</v>
      </c>
      <c r="H9" s="83">
        <v>0</v>
      </c>
      <c r="I9" s="83">
        <v>510</v>
      </c>
      <c r="J9" s="83">
        <v>0</v>
      </c>
      <c r="K9" s="83">
        <v>0</v>
      </c>
      <c r="L9" s="83">
        <v>0</v>
      </c>
      <c r="M9" s="99"/>
    </row>
    <row r="10" spans="1:13" s="29" customFormat="1">
      <c r="A10" s="100"/>
      <c r="B10" s="83" t="s">
        <v>273</v>
      </c>
      <c r="C10" s="87" t="s">
        <v>246</v>
      </c>
      <c r="D10" s="83" t="s">
        <v>74</v>
      </c>
      <c r="E10" s="83">
        <v>30154</v>
      </c>
      <c r="F10" s="83">
        <v>18445</v>
      </c>
      <c r="G10" s="83">
        <v>580</v>
      </c>
      <c r="H10" s="83">
        <v>1016</v>
      </c>
      <c r="I10" s="83">
        <v>1045</v>
      </c>
      <c r="J10" s="83">
        <v>1074</v>
      </c>
      <c r="K10" s="83">
        <v>1104</v>
      </c>
      <c r="L10" s="83">
        <v>13626</v>
      </c>
      <c r="M10" s="99"/>
    </row>
    <row r="11" spans="1:13" s="29" customFormat="1">
      <c r="A11" s="100"/>
      <c r="B11" s="83" t="s">
        <v>273</v>
      </c>
      <c r="C11" s="87" t="s">
        <v>246</v>
      </c>
      <c r="D11" s="83" t="s">
        <v>245</v>
      </c>
      <c r="E11" s="83">
        <v>1500</v>
      </c>
      <c r="F11" s="83">
        <v>11</v>
      </c>
      <c r="G11" s="83">
        <v>11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99"/>
    </row>
    <row r="12" spans="1:13" s="29" customFormat="1">
      <c r="A12" s="100"/>
      <c r="B12" s="83" t="s">
        <v>272</v>
      </c>
      <c r="C12" s="87" t="s">
        <v>188</v>
      </c>
      <c r="D12" s="83" t="s">
        <v>74</v>
      </c>
      <c r="E12" s="83">
        <v>10443</v>
      </c>
      <c r="F12" s="83">
        <v>4087</v>
      </c>
      <c r="G12" s="83">
        <v>4087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99"/>
    </row>
    <row r="13" spans="1:13" s="29" customFormat="1">
      <c r="A13" s="100"/>
      <c r="B13" s="83" t="s">
        <v>272</v>
      </c>
      <c r="C13" s="87" t="s">
        <v>188</v>
      </c>
      <c r="D13" s="83" t="s">
        <v>245</v>
      </c>
      <c r="E13" s="83">
        <v>1300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99"/>
    </row>
    <row r="14" spans="1:13" s="29" customFormat="1">
      <c r="A14" s="100"/>
      <c r="B14" s="83" t="s">
        <v>271</v>
      </c>
      <c r="C14" s="87" t="s">
        <v>188</v>
      </c>
      <c r="D14" s="83" t="s">
        <v>74</v>
      </c>
      <c r="E14" s="83">
        <v>12800</v>
      </c>
      <c r="F14" s="83">
        <v>6055</v>
      </c>
      <c r="G14" s="83">
        <v>28</v>
      </c>
      <c r="H14" s="83">
        <v>339</v>
      </c>
      <c r="I14" s="83">
        <v>348</v>
      </c>
      <c r="J14" s="83">
        <v>356</v>
      </c>
      <c r="K14" s="83">
        <v>365</v>
      </c>
      <c r="L14" s="83">
        <v>4619</v>
      </c>
      <c r="M14" s="99"/>
    </row>
    <row r="15" spans="1:13" s="29" customFormat="1">
      <c r="A15" s="100"/>
      <c r="B15" s="83" t="s">
        <v>294</v>
      </c>
      <c r="C15" s="87" t="s">
        <v>249</v>
      </c>
      <c r="D15" s="83" t="s">
        <v>74</v>
      </c>
      <c r="E15" s="83">
        <v>57500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99"/>
    </row>
    <row r="16" spans="1:13" s="29" customFormat="1">
      <c r="A16" s="100"/>
      <c r="B16" s="83" t="s">
        <v>294</v>
      </c>
      <c r="C16" s="87" t="s">
        <v>249</v>
      </c>
      <c r="D16" s="83" t="s">
        <v>245</v>
      </c>
      <c r="E16" s="83">
        <v>5000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99"/>
    </row>
    <row r="17" spans="2:13" ht="11.25" customHeight="1">
      <c r="B17" s="211" t="s">
        <v>285</v>
      </c>
      <c r="C17" s="212"/>
      <c r="D17" s="212"/>
      <c r="E17" s="213"/>
      <c r="F17" s="84">
        <v>93688</v>
      </c>
      <c r="G17" s="84">
        <v>6890</v>
      </c>
      <c r="H17" s="84">
        <v>2036</v>
      </c>
      <c r="I17" s="84">
        <v>4867</v>
      </c>
      <c r="J17" s="84">
        <v>3439</v>
      </c>
      <c r="K17" s="84">
        <v>3551</v>
      </c>
      <c r="L17" s="84">
        <v>72905</v>
      </c>
      <c r="M17" s="99"/>
    </row>
    <row r="18" spans="2:13" ht="11.25" customHeight="1">
      <c r="B18" s="211" t="s">
        <v>72</v>
      </c>
      <c r="C18" s="212"/>
      <c r="D18" s="212"/>
      <c r="E18" s="213"/>
      <c r="F18" s="84">
        <v>86798</v>
      </c>
      <c r="G18" s="222"/>
      <c r="H18" s="223"/>
      <c r="I18" s="223"/>
      <c r="J18" s="223"/>
      <c r="K18" s="223"/>
      <c r="L18" s="224"/>
      <c r="M18" s="99"/>
    </row>
    <row r="19" spans="2:13">
      <c r="B19" s="211" t="s">
        <v>73</v>
      </c>
      <c r="C19" s="212"/>
      <c r="D19" s="212"/>
      <c r="E19" s="213"/>
      <c r="F19" s="84">
        <v>6890</v>
      </c>
      <c r="G19" s="225"/>
      <c r="H19" s="226"/>
      <c r="I19" s="226"/>
      <c r="J19" s="226"/>
      <c r="K19" s="226"/>
      <c r="L19" s="227"/>
    </row>
    <row r="20" spans="2:13" s="95" customFormat="1">
      <c r="F20" s="101"/>
    </row>
  </sheetData>
  <mergeCells count="6">
    <mergeCell ref="G2:L2"/>
    <mergeCell ref="B2:F2"/>
    <mergeCell ref="B17:E17"/>
    <mergeCell ref="B18:E18"/>
    <mergeCell ref="B19:E19"/>
    <mergeCell ref="G18:L19"/>
  </mergeCells>
  <phoneticPr fontId="14" type="noConversion"/>
  <pageMargins left="0.7" right="0.7" top="0.75" bottom="0.75" header="0.3" footer="0.3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5" enableFormatConditionsCalculation="0">
    <tabColor rgb="FF99CCFF"/>
    <pageSetUpPr fitToPage="1"/>
  </sheetPr>
  <dimension ref="B1:I274"/>
  <sheetViews>
    <sheetView zoomScaleNormal="100" zoomScaleSheetLayoutView="100" workbookViewId="0">
      <selection activeCell="B2" sqref="B2:E2"/>
    </sheetView>
  </sheetViews>
  <sheetFormatPr defaultRowHeight="12.75"/>
  <cols>
    <col min="1" max="1" width="3.28515625" style="3" customWidth="1"/>
    <col min="2" max="4" width="3.42578125" style="5" customWidth="1"/>
    <col min="5" max="5" width="42" style="5" customWidth="1"/>
    <col min="6" max="6" width="7.140625" style="5" customWidth="1"/>
    <col min="7" max="8" width="11.7109375" style="5" customWidth="1"/>
    <col min="9" max="9" width="3.85546875" style="3" customWidth="1"/>
    <col min="10" max="16384" width="9.140625" style="3"/>
  </cols>
  <sheetData>
    <row r="1" spans="2:8" ht="12" customHeight="1"/>
    <row r="2" spans="2:8">
      <c r="B2" s="162" t="s">
        <v>49</v>
      </c>
      <c r="C2" s="162"/>
      <c r="D2" s="162"/>
      <c r="E2" s="162"/>
      <c r="F2" s="102" t="s">
        <v>46</v>
      </c>
      <c r="G2" s="35" t="s">
        <v>288</v>
      </c>
      <c r="H2" s="35" t="s">
        <v>152</v>
      </c>
    </row>
    <row r="3" spans="2:8" s="4" customFormat="1">
      <c r="B3" s="37" t="s">
        <v>38</v>
      </c>
      <c r="C3" s="37" t="s">
        <v>258</v>
      </c>
      <c r="D3" s="37"/>
      <c r="E3" s="37"/>
      <c r="F3" s="38"/>
      <c r="G3" s="39">
        <v>387441</v>
      </c>
      <c r="H3" s="39">
        <v>390982</v>
      </c>
    </row>
    <row r="4" spans="2:8">
      <c r="B4" s="40"/>
      <c r="C4" s="41" t="s">
        <v>40</v>
      </c>
      <c r="D4" s="42" t="s">
        <v>47</v>
      </c>
      <c r="E4" s="43"/>
      <c r="F4" s="44"/>
      <c r="G4" s="45">
        <v>120</v>
      </c>
      <c r="H4" s="45">
        <v>120</v>
      </c>
    </row>
    <row r="5" spans="2:8">
      <c r="B5" s="40"/>
      <c r="C5" s="41" t="s">
        <v>41</v>
      </c>
      <c r="D5" s="42" t="s">
        <v>235</v>
      </c>
      <c r="E5" s="43"/>
      <c r="F5" s="44">
        <v>1</v>
      </c>
      <c r="G5" s="45">
        <v>251</v>
      </c>
      <c r="H5" s="45">
        <v>292</v>
      </c>
    </row>
    <row r="6" spans="2:8">
      <c r="B6" s="40"/>
      <c r="C6" s="41" t="s">
        <v>42</v>
      </c>
      <c r="D6" s="42" t="s">
        <v>48</v>
      </c>
      <c r="E6" s="43"/>
      <c r="F6" s="44">
        <v>2</v>
      </c>
      <c r="G6" s="45">
        <v>1297</v>
      </c>
      <c r="H6" s="45">
        <v>1493</v>
      </c>
    </row>
    <row r="7" spans="2:8">
      <c r="B7" s="40"/>
      <c r="C7" s="41" t="s">
        <v>43</v>
      </c>
      <c r="D7" s="42" t="s">
        <v>26</v>
      </c>
      <c r="E7" s="43"/>
      <c r="F7" s="44">
        <v>3</v>
      </c>
      <c r="G7" s="45">
        <v>221706</v>
      </c>
      <c r="H7" s="45">
        <v>180841</v>
      </c>
    </row>
    <row r="8" spans="2:8">
      <c r="B8" s="40"/>
      <c r="C8" s="41" t="s">
        <v>44</v>
      </c>
      <c r="D8" s="42" t="s">
        <v>27</v>
      </c>
      <c r="E8" s="43"/>
      <c r="F8" s="44">
        <v>4</v>
      </c>
      <c r="G8" s="45">
        <v>135251</v>
      </c>
      <c r="H8" s="45">
        <v>182010</v>
      </c>
    </row>
    <row r="9" spans="2:8">
      <c r="B9" s="40"/>
      <c r="C9" s="41" t="s">
        <v>45</v>
      </c>
      <c r="D9" s="160" t="s">
        <v>238</v>
      </c>
      <c r="E9" s="161"/>
      <c r="F9" s="44"/>
      <c r="G9" s="45">
        <v>16475</v>
      </c>
      <c r="H9" s="45">
        <v>16671</v>
      </c>
    </row>
    <row r="10" spans="2:8">
      <c r="B10" s="40"/>
      <c r="C10" s="41" t="s">
        <v>112</v>
      </c>
      <c r="D10" s="42" t="s">
        <v>214</v>
      </c>
      <c r="E10" s="43"/>
      <c r="F10" s="44"/>
      <c r="G10" s="45">
        <v>30</v>
      </c>
      <c r="H10" s="45">
        <v>0</v>
      </c>
    </row>
    <row r="11" spans="2:8">
      <c r="B11" s="40"/>
      <c r="C11" s="41" t="s">
        <v>239</v>
      </c>
      <c r="D11" s="42" t="s">
        <v>53</v>
      </c>
      <c r="E11" s="43"/>
      <c r="F11" s="44"/>
      <c r="G11" s="45">
        <v>2555</v>
      </c>
      <c r="H11" s="45">
        <v>1567</v>
      </c>
    </row>
    <row r="12" spans="2:8">
      <c r="B12" s="40"/>
      <c r="C12" s="41" t="s">
        <v>257</v>
      </c>
      <c r="D12" s="42" t="s">
        <v>166</v>
      </c>
      <c r="E12" s="43"/>
      <c r="F12" s="44" t="s">
        <v>298</v>
      </c>
      <c r="G12" s="45">
        <v>9756</v>
      </c>
      <c r="H12" s="45">
        <v>7988</v>
      </c>
    </row>
    <row r="13" spans="2:8" ht="7.5" customHeight="1">
      <c r="B13" s="46"/>
      <c r="C13" s="47"/>
      <c r="D13" s="47"/>
      <c r="E13" s="47"/>
      <c r="F13" s="47"/>
      <c r="G13" s="47"/>
      <c r="H13" s="48"/>
    </row>
    <row r="14" spans="2:8" s="4" customFormat="1">
      <c r="B14" s="37" t="s">
        <v>50</v>
      </c>
      <c r="C14" s="37" t="s">
        <v>227</v>
      </c>
      <c r="D14" s="37"/>
      <c r="E14" s="37"/>
      <c r="F14" s="38"/>
      <c r="G14" s="39">
        <v>218332</v>
      </c>
      <c r="H14" s="39">
        <v>158242</v>
      </c>
    </row>
    <row r="15" spans="2:8">
      <c r="B15" s="40"/>
      <c r="C15" s="41" t="s">
        <v>40</v>
      </c>
      <c r="D15" s="42" t="s">
        <v>51</v>
      </c>
      <c r="E15" s="43"/>
      <c r="F15" s="44">
        <v>5</v>
      </c>
      <c r="G15" s="45">
        <v>152187</v>
      </c>
      <c r="H15" s="45">
        <v>101007</v>
      </c>
    </row>
    <row r="16" spans="2:8">
      <c r="B16" s="40"/>
      <c r="C16" s="41" t="s">
        <v>41</v>
      </c>
      <c r="D16" s="42" t="s">
        <v>215</v>
      </c>
      <c r="E16" s="43"/>
      <c r="F16" s="44"/>
      <c r="G16" s="45">
        <v>0</v>
      </c>
      <c r="H16" s="45">
        <v>0</v>
      </c>
    </row>
    <row r="17" spans="2:9" ht="22.5" customHeight="1">
      <c r="B17" s="40"/>
      <c r="C17" s="41" t="s">
        <v>42</v>
      </c>
      <c r="D17" s="160" t="s">
        <v>297</v>
      </c>
      <c r="E17" s="161"/>
      <c r="F17" s="44"/>
      <c r="G17" s="45">
        <v>27</v>
      </c>
      <c r="H17" s="45">
        <v>22</v>
      </c>
    </row>
    <row r="18" spans="2:9" ht="12.75" customHeight="1">
      <c r="B18" s="40"/>
      <c r="C18" s="49" t="s">
        <v>43</v>
      </c>
      <c r="D18" s="160" t="s">
        <v>132</v>
      </c>
      <c r="E18" s="161"/>
      <c r="F18" s="44"/>
      <c r="G18" s="45">
        <v>18627</v>
      </c>
      <c r="H18" s="45">
        <v>21544</v>
      </c>
    </row>
    <row r="19" spans="2:9" ht="12.75" customHeight="1">
      <c r="B19" s="40"/>
      <c r="C19" s="49" t="s">
        <v>44</v>
      </c>
      <c r="D19" s="159" t="s">
        <v>65</v>
      </c>
      <c r="E19" s="159"/>
      <c r="F19" s="44"/>
      <c r="G19" s="45">
        <v>46057</v>
      </c>
      <c r="H19" s="45">
        <v>35171</v>
      </c>
    </row>
    <row r="20" spans="2:9" ht="12.75" customHeight="1">
      <c r="B20" s="40"/>
      <c r="C20" s="49" t="s">
        <v>45</v>
      </c>
      <c r="D20" s="159" t="s">
        <v>163</v>
      </c>
      <c r="E20" s="159"/>
      <c r="F20" s="44"/>
      <c r="G20" s="45">
        <v>1434</v>
      </c>
      <c r="H20" s="45">
        <v>498</v>
      </c>
    </row>
    <row r="21" spans="2:9" ht="7.5" customHeight="1">
      <c r="B21" s="46"/>
      <c r="C21" s="47"/>
      <c r="D21" s="47"/>
      <c r="E21" s="47"/>
      <c r="F21" s="47"/>
      <c r="G21" s="47"/>
      <c r="H21" s="48"/>
    </row>
    <row r="22" spans="2:9" s="4" customFormat="1">
      <c r="B22" s="37" t="s">
        <v>164</v>
      </c>
      <c r="C22" s="50"/>
      <c r="D22" s="51"/>
      <c r="E22" s="52"/>
      <c r="F22" s="38"/>
      <c r="G22" s="39">
        <v>605773</v>
      </c>
      <c r="H22" s="39">
        <v>549224</v>
      </c>
    </row>
    <row r="23" spans="2:9">
      <c r="B23" s="8"/>
      <c r="C23" s="8"/>
      <c r="D23" s="7"/>
      <c r="E23" s="1"/>
      <c r="F23" s="8"/>
      <c r="G23" s="8"/>
      <c r="H23" s="8"/>
    </row>
    <row r="24" spans="2:9">
      <c r="B24" s="8"/>
      <c r="C24" s="8"/>
      <c r="D24" s="7"/>
      <c r="E24" s="1"/>
      <c r="F24" s="8"/>
      <c r="G24" s="8"/>
      <c r="H24" s="8"/>
      <c r="I24" s="8"/>
    </row>
    <row r="25" spans="2:9">
      <c r="B25" s="8"/>
      <c r="C25" s="8"/>
      <c r="D25" s="7"/>
      <c r="E25" s="1"/>
      <c r="F25" s="8"/>
      <c r="G25" s="8"/>
      <c r="H25" s="8"/>
      <c r="I25" s="8"/>
    </row>
    <row r="26" spans="2:9">
      <c r="B26" s="8"/>
      <c r="C26" s="8"/>
      <c r="D26" s="7"/>
      <c r="E26" s="1"/>
      <c r="F26" s="8"/>
      <c r="G26" s="8"/>
      <c r="H26" s="8"/>
    </row>
    <row r="27" spans="2:9">
      <c r="B27" s="8"/>
      <c r="C27" s="8"/>
      <c r="D27" s="7"/>
      <c r="E27" s="1"/>
      <c r="F27" s="8"/>
      <c r="G27" s="8"/>
      <c r="H27" s="8"/>
    </row>
    <row r="28" spans="2:9">
      <c r="B28" s="8"/>
      <c r="C28" s="8"/>
      <c r="D28" s="7"/>
      <c r="E28" s="1"/>
      <c r="F28" s="8"/>
      <c r="G28" s="8"/>
      <c r="H28" s="8"/>
    </row>
    <row r="29" spans="2:9">
      <c r="B29" s="8"/>
      <c r="C29" s="8"/>
      <c r="D29" s="7"/>
      <c r="E29" s="1"/>
      <c r="F29" s="8"/>
      <c r="G29" s="8"/>
      <c r="H29" s="8"/>
    </row>
    <row r="30" spans="2:9">
      <c r="B30" s="8"/>
      <c r="C30" s="8"/>
      <c r="D30" s="7"/>
      <c r="E30" s="1"/>
      <c r="F30" s="8"/>
      <c r="G30" s="8"/>
      <c r="H30" s="8"/>
    </row>
    <row r="31" spans="2:9">
      <c r="B31" s="8"/>
      <c r="C31" s="8"/>
      <c r="D31" s="7"/>
      <c r="E31" s="1"/>
      <c r="F31" s="8"/>
      <c r="G31" s="8"/>
      <c r="H31" s="8"/>
    </row>
    <row r="32" spans="2:9">
      <c r="B32" s="8"/>
      <c r="C32" s="8"/>
      <c r="D32" s="7"/>
      <c r="E32" s="1"/>
      <c r="F32" s="8"/>
      <c r="G32" s="8"/>
      <c r="H32" s="8"/>
    </row>
    <row r="33" spans="2:8">
      <c r="B33" s="8"/>
      <c r="C33" s="8"/>
      <c r="D33" s="7"/>
      <c r="E33" s="1"/>
      <c r="F33" s="8"/>
      <c r="G33" s="8"/>
      <c r="H33" s="8"/>
    </row>
    <row r="34" spans="2:8">
      <c r="B34" s="8"/>
      <c r="C34" s="8"/>
      <c r="D34" s="7"/>
      <c r="E34" s="1"/>
      <c r="F34" s="8"/>
      <c r="G34" s="8"/>
      <c r="H34" s="8"/>
    </row>
    <row r="35" spans="2:8">
      <c r="B35" s="8"/>
      <c r="C35" s="8"/>
      <c r="D35" s="7"/>
      <c r="E35" s="1"/>
      <c r="F35" s="8"/>
      <c r="G35" s="8"/>
      <c r="H35" s="8"/>
    </row>
    <row r="36" spans="2:8">
      <c r="B36" s="8"/>
      <c r="C36" s="8"/>
      <c r="D36" s="7"/>
      <c r="E36" s="1"/>
      <c r="F36" s="8"/>
      <c r="G36" s="8"/>
      <c r="H36" s="8"/>
    </row>
    <row r="37" spans="2:8">
      <c r="B37" s="8"/>
      <c r="C37" s="8"/>
      <c r="D37" s="7"/>
      <c r="E37" s="1"/>
      <c r="F37" s="8"/>
      <c r="G37" s="8"/>
      <c r="H37" s="8"/>
    </row>
    <row r="38" spans="2:8">
      <c r="B38" s="8"/>
      <c r="C38" s="8"/>
      <c r="D38" s="7"/>
      <c r="E38" s="1"/>
      <c r="F38" s="8"/>
      <c r="G38" s="8"/>
      <c r="H38" s="8"/>
    </row>
    <row r="39" spans="2:8">
      <c r="B39" s="8"/>
      <c r="C39" s="8"/>
      <c r="D39" s="7"/>
      <c r="E39" s="1"/>
      <c r="F39" s="8"/>
      <c r="G39" s="8"/>
      <c r="H39" s="8"/>
    </row>
    <row r="40" spans="2:8">
      <c r="B40" s="8"/>
      <c r="C40" s="8"/>
      <c r="D40" s="7"/>
      <c r="E40" s="1"/>
      <c r="F40" s="8"/>
      <c r="G40" s="8"/>
      <c r="H40" s="8"/>
    </row>
    <row r="41" spans="2:8">
      <c r="B41" s="8"/>
      <c r="C41" s="8"/>
      <c r="D41" s="7"/>
      <c r="E41" s="1"/>
      <c r="F41" s="8"/>
      <c r="G41" s="8"/>
      <c r="H41" s="8"/>
    </row>
    <row r="42" spans="2:8">
      <c r="B42" s="8"/>
      <c r="C42" s="8"/>
      <c r="D42" s="7"/>
      <c r="E42" s="1"/>
      <c r="F42" s="8"/>
      <c r="G42" s="8"/>
      <c r="H42" s="8"/>
    </row>
    <row r="43" spans="2:8">
      <c r="B43" s="8"/>
      <c r="C43" s="8"/>
      <c r="D43" s="7"/>
      <c r="E43" s="1"/>
      <c r="F43" s="8"/>
      <c r="G43" s="8"/>
      <c r="H43" s="8"/>
    </row>
    <row r="44" spans="2:8">
      <c r="B44" s="8"/>
      <c r="C44" s="8"/>
      <c r="D44" s="7"/>
      <c r="E44" s="1"/>
      <c r="F44" s="8"/>
      <c r="G44" s="8"/>
      <c r="H44" s="8"/>
    </row>
    <row r="45" spans="2:8">
      <c r="B45" s="8"/>
      <c r="C45" s="8"/>
      <c r="D45" s="7"/>
      <c r="E45" s="1"/>
      <c r="F45" s="8"/>
      <c r="G45" s="8"/>
      <c r="H45" s="8"/>
    </row>
    <row r="46" spans="2:8">
      <c r="B46" s="8"/>
      <c r="C46" s="8"/>
      <c r="D46" s="7"/>
      <c r="E46" s="1"/>
      <c r="F46" s="8"/>
      <c r="G46" s="8"/>
      <c r="H46" s="8"/>
    </row>
    <row r="47" spans="2:8">
      <c r="B47" s="8"/>
      <c r="C47" s="8"/>
      <c r="D47" s="7"/>
      <c r="E47" s="1"/>
      <c r="F47" s="8"/>
      <c r="G47" s="8"/>
      <c r="H47" s="8"/>
    </row>
    <row r="48" spans="2:8">
      <c r="B48" s="8"/>
      <c r="C48" s="8"/>
      <c r="D48" s="7"/>
      <c r="E48" s="1"/>
      <c r="F48" s="8"/>
      <c r="G48" s="8"/>
      <c r="H48" s="8"/>
    </row>
    <row r="49" spans="2:8">
      <c r="B49" s="8"/>
      <c r="C49" s="8"/>
      <c r="D49" s="7"/>
      <c r="E49" s="1"/>
      <c r="F49" s="8"/>
      <c r="G49" s="8"/>
      <c r="H49" s="8"/>
    </row>
    <row r="50" spans="2:8">
      <c r="B50" s="8"/>
      <c r="C50" s="8"/>
      <c r="D50" s="7"/>
      <c r="E50" s="1"/>
      <c r="F50" s="8"/>
      <c r="G50" s="8"/>
      <c r="H50" s="8"/>
    </row>
    <row r="51" spans="2:8">
      <c r="B51" s="8"/>
      <c r="C51" s="8"/>
      <c r="D51" s="7"/>
      <c r="E51" s="1"/>
      <c r="F51" s="8"/>
      <c r="G51" s="8"/>
      <c r="H51" s="8"/>
    </row>
    <row r="52" spans="2:8">
      <c r="B52" s="8"/>
      <c r="C52" s="8"/>
      <c r="D52" s="7"/>
      <c r="E52" s="1"/>
      <c r="F52" s="8"/>
      <c r="G52" s="8"/>
      <c r="H52" s="8"/>
    </row>
    <row r="53" spans="2:8">
      <c r="B53" s="8"/>
      <c r="C53" s="8"/>
      <c r="D53" s="7"/>
      <c r="E53" s="1"/>
      <c r="F53" s="8"/>
      <c r="G53" s="8"/>
      <c r="H53" s="8"/>
    </row>
    <row r="54" spans="2:8">
      <c r="B54" s="8"/>
      <c r="C54" s="8"/>
      <c r="D54" s="7"/>
      <c r="E54" s="1"/>
      <c r="F54" s="8"/>
      <c r="G54" s="8"/>
      <c r="H54" s="8"/>
    </row>
    <row r="55" spans="2:8">
      <c r="B55" s="8"/>
      <c r="C55" s="8"/>
      <c r="D55" s="7"/>
      <c r="E55" s="1"/>
      <c r="F55" s="8"/>
      <c r="G55" s="8"/>
      <c r="H55" s="8"/>
    </row>
    <row r="56" spans="2:8">
      <c r="B56" s="8"/>
      <c r="C56" s="8"/>
      <c r="D56" s="7"/>
      <c r="E56" s="1"/>
      <c r="F56" s="8"/>
      <c r="G56" s="8"/>
      <c r="H56" s="8"/>
    </row>
    <row r="57" spans="2:8">
      <c r="B57" s="8"/>
      <c r="C57" s="8"/>
      <c r="D57" s="7"/>
      <c r="E57" s="1"/>
      <c r="F57" s="8"/>
      <c r="G57" s="8"/>
      <c r="H57" s="8"/>
    </row>
    <row r="58" spans="2:8">
      <c r="B58" s="8"/>
      <c r="C58" s="8"/>
      <c r="D58" s="7"/>
      <c r="E58" s="1"/>
      <c r="F58" s="8"/>
      <c r="G58" s="8"/>
      <c r="H58" s="8"/>
    </row>
    <row r="59" spans="2:8">
      <c r="B59" s="8"/>
      <c r="C59" s="8"/>
      <c r="D59" s="7"/>
      <c r="E59" s="1"/>
      <c r="F59" s="8"/>
      <c r="G59" s="8"/>
      <c r="H59" s="8"/>
    </row>
    <row r="60" spans="2:8">
      <c r="B60" s="8"/>
      <c r="C60" s="8"/>
      <c r="D60" s="7"/>
      <c r="E60" s="1"/>
      <c r="F60" s="8"/>
      <c r="G60" s="8"/>
      <c r="H60" s="8"/>
    </row>
    <row r="61" spans="2:8">
      <c r="B61" s="8"/>
      <c r="C61" s="8"/>
      <c r="D61" s="7"/>
      <c r="E61" s="1"/>
      <c r="F61" s="8"/>
      <c r="G61" s="8"/>
      <c r="H61" s="8"/>
    </row>
    <row r="62" spans="2:8">
      <c r="B62" s="8"/>
      <c r="C62" s="8"/>
      <c r="D62" s="7"/>
      <c r="E62" s="1"/>
      <c r="F62" s="8"/>
      <c r="G62" s="8"/>
      <c r="H62" s="8"/>
    </row>
    <row r="63" spans="2:8">
      <c r="B63" s="8"/>
      <c r="C63" s="8"/>
      <c r="D63" s="7"/>
      <c r="E63" s="1"/>
      <c r="F63" s="8"/>
      <c r="G63" s="8"/>
      <c r="H63" s="8"/>
    </row>
    <row r="64" spans="2:8">
      <c r="B64" s="8"/>
      <c r="C64" s="8"/>
      <c r="D64" s="7"/>
      <c r="E64" s="1"/>
      <c r="F64" s="8"/>
      <c r="G64" s="8"/>
      <c r="H64" s="8"/>
    </row>
    <row r="65" spans="2:8">
      <c r="B65" s="8"/>
      <c r="C65" s="8"/>
      <c r="D65" s="7"/>
      <c r="E65" s="1"/>
      <c r="F65" s="8"/>
      <c r="G65" s="8"/>
      <c r="H65" s="8"/>
    </row>
    <row r="66" spans="2:8">
      <c r="B66" s="8"/>
      <c r="C66" s="8"/>
      <c r="D66" s="7"/>
      <c r="E66" s="1"/>
      <c r="F66" s="8"/>
      <c r="G66" s="8"/>
      <c r="H66" s="8"/>
    </row>
    <row r="67" spans="2:8">
      <c r="B67" s="8"/>
      <c r="C67" s="8"/>
      <c r="D67" s="7"/>
      <c r="E67" s="1"/>
      <c r="F67" s="8"/>
      <c r="G67" s="8"/>
      <c r="H67" s="8"/>
    </row>
    <row r="68" spans="2:8">
      <c r="B68" s="8"/>
      <c r="C68" s="8"/>
      <c r="D68" s="7"/>
      <c r="E68" s="1"/>
      <c r="F68" s="8"/>
      <c r="G68" s="8"/>
      <c r="H68" s="8"/>
    </row>
    <row r="69" spans="2:8">
      <c r="B69" s="8"/>
      <c r="C69" s="8"/>
      <c r="D69" s="7"/>
      <c r="E69" s="1"/>
      <c r="F69" s="8"/>
      <c r="G69" s="8"/>
      <c r="H69" s="8"/>
    </row>
    <row r="70" spans="2:8">
      <c r="B70" s="8"/>
      <c r="C70" s="8"/>
      <c r="D70" s="7"/>
      <c r="E70" s="1"/>
      <c r="F70" s="8"/>
      <c r="G70" s="8"/>
      <c r="H70" s="8"/>
    </row>
    <row r="71" spans="2:8">
      <c r="B71" s="8"/>
      <c r="C71" s="8"/>
      <c r="D71" s="7"/>
      <c r="E71" s="1"/>
      <c r="F71" s="8"/>
      <c r="G71" s="8"/>
      <c r="H71" s="8"/>
    </row>
    <row r="72" spans="2:8">
      <c r="B72" s="8"/>
      <c r="C72" s="8"/>
      <c r="D72" s="7"/>
      <c r="E72" s="1"/>
      <c r="F72" s="8"/>
      <c r="G72" s="8"/>
      <c r="H72" s="8"/>
    </row>
    <row r="73" spans="2:8">
      <c r="B73" s="8"/>
      <c r="C73" s="8"/>
      <c r="D73" s="7"/>
      <c r="E73" s="1"/>
      <c r="F73" s="8"/>
      <c r="G73" s="8"/>
      <c r="H73" s="8"/>
    </row>
    <row r="74" spans="2:8">
      <c r="B74" s="8"/>
      <c r="C74" s="8"/>
      <c r="D74" s="7"/>
      <c r="E74" s="1"/>
      <c r="F74" s="8"/>
      <c r="G74" s="8"/>
      <c r="H74" s="8"/>
    </row>
    <row r="75" spans="2:8">
      <c r="B75" s="8"/>
      <c r="C75" s="8"/>
      <c r="D75" s="7"/>
      <c r="E75" s="1"/>
      <c r="F75" s="8"/>
      <c r="G75" s="8"/>
      <c r="H75" s="8"/>
    </row>
    <row r="76" spans="2:8">
      <c r="B76" s="8"/>
      <c r="C76" s="8"/>
      <c r="D76" s="7"/>
      <c r="E76" s="1"/>
      <c r="F76" s="8"/>
      <c r="G76" s="8"/>
      <c r="H76" s="8"/>
    </row>
    <row r="77" spans="2:8">
      <c r="B77" s="8"/>
      <c r="C77" s="8"/>
      <c r="D77" s="7"/>
      <c r="E77" s="1"/>
      <c r="F77" s="8"/>
      <c r="G77" s="8"/>
      <c r="H77" s="8"/>
    </row>
    <row r="78" spans="2:8">
      <c r="B78" s="8"/>
      <c r="C78" s="8"/>
      <c r="D78" s="7"/>
      <c r="E78" s="1"/>
      <c r="F78" s="8"/>
      <c r="G78" s="8"/>
      <c r="H78" s="8"/>
    </row>
    <row r="79" spans="2:8">
      <c r="B79" s="8"/>
      <c r="C79" s="8"/>
      <c r="D79" s="7"/>
      <c r="E79" s="1"/>
      <c r="F79" s="8"/>
      <c r="G79" s="8"/>
      <c r="H79" s="8"/>
    </row>
    <row r="80" spans="2:8">
      <c r="B80" s="8"/>
      <c r="C80" s="8"/>
      <c r="D80" s="7"/>
      <c r="E80" s="1"/>
      <c r="F80" s="8"/>
      <c r="G80" s="8"/>
      <c r="H80" s="8"/>
    </row>
    <row r="81" spans="2:8">
      <c r="B81" s="8"/>
      <c r="C81" s="8"/>
      <c r="D81" s="7"/>
      <c r="E81" s="1"/>
      <c r="F81" s="8"/>
      <c r="G81" s="8"/>
      <c r="H81" s="8"/>
    </row>
    <row r="82" spans="2:8">
      <c r="B82" s="8"/>
      <c r="C82" s="8"/>
      <c r="D82" s="7"/>
      <c r="E82" s="1"/>
      <c r="F82" s="8"/>
      <c r="G82" s="8"/>
      <c r="H82" s="8"/>
    </row>
    <row r="83" spans="2:8">
      <c r="B83" s="8"/>
      <c r="C83" s="8"/>
      <c r="D83" s="7"/>
      <c r="E83" s="1"/>
      <c r="F83" s="8"/>
      <c r="G83" s="8"/>
      <c r="H83" s="8"/>
    </row>
    <row r="84" spans="2:8">
      <c r="B84" s="8"/>
      <c r="C84" s="8"/>
      <c r="D84" s="7"/>
      <c r="E84" s="1"/>
      <c r="F84" s="8"/>
      <c r="G84" s="8"/>
      <c r="H84" s="8"/>
    </row>
    <row r="85" spans="2:8">
      <c r="B85" s="8"/>
      <c r="C85" s="8"/>
      <c r="D85" s="7"/>
      <c r="E85" s="1"/>
      <c r="F85" s="8"/>
      <c r="G85" s="8"/>
      <c r="H85" s="8"/>
    </row>
    <row r="86" spans="2:8">
      <c r="B86" s="8"/>
      <c r="C86" s="8"/>
      <c r="D86" s="7"/>
      <c r="E86" s="1"/>
      <c r="F86" s="8"/>
      <c r="G86" s="8"/>
      <c r="H86" s="8"/>
    </row>
    <row r="87" spans="2:8">
      <c r="B87" s="8"/>
      <c r="C87" s="8"/>
      <c r="D87" s="7"/>
      <c r="E87" s="1"/>
      <c r="F87" s="8"/>
      <c r="G87" s="8"/>
      <c r="H87" s="8"/>
    </row>
    <row r="88" spans="2:8">
      <c r="B88" s="8"/>
      <c r="C88" s="8"/>
      <c r="D88" s="7"/>
      <c r="E88" s="1"/>
      <c r="F88" s="8"/>
      <c r="G88" s="8"/>
      <c r="H88" s="8"/>
    </row>
    <row r="89" spans="2:8">
      <c r="B89" s="8"/>
      <c r="C89" s="8"/>
      <c r="D89" s="7"/>
      <c r="E89" s="1"/>
      <c r="F89" s="8"/>
      <c r="G89" s="8"/>
      <c r="H89" s="8"/>
    </row>
    <row r="90" spans="2:8">
      <c r="B90" s="8"/>
      <c r="C90" s="8"/>
      <c r="D90" s="7"/>
      <c r="E90" s="1"/>
      <c r="F90" s="8"/>
      <c r="G90" s="8"/>
      <c r="H90" s="8"/>
    </row>
    <row r="91" spans="2:8">
      <c r="B91" s="8"/>
      <c r="C91" s="8"/>
      <c r="D91" s="7"/>
      <c r="E91" s="1"/>
      <c r="F91" s="8"/>
      <c r="G91" s="8"/>
      <c r="H91" s="8"/>
    </row>
    <row r="92" spans="2:8">
      <c r="B92" s="8"/>
      <c r="C92" s="8"/>
      <c r="D92" s="7"/>
      <c r="E92" s="1"/>
      <c r="F92" s="8"/>
      <c r="G92" s="8"/>
      <c r="H92" s="8"/>
    </row>
    <row r="93" spans="2:8">
      <c r="B93" s="8"/>
      <c r="C93" s="8"/>
      <c r="D93" s="7"/>
      <c r="E93" s="1"/>
      <c r="F93" s="8"/>
      <c r="G93" s="8"/>
      <c r="H93" s="8"/>
    </row>
    <row r="94" spans="2:8">
      <c r="B94" s="8"/>
      <c r="C94" s="8"/>
      <c r="D94" s="7"/>
      <c r="E94" s="1"/>
      <c r="F94" s="8"/>
      <c r="G94" s="8"/>
      <c r="H94" s="8"/>
    </row>
    <row r="95" spans="2:8">
      <c r="B95" s="8"/>
      <c r="C95" s="8"/>
      <c r="D95" s="7"/>
      <c r="E95" s="1"/>
      <c r="F95" s="8"/>
      <c r="G95" s="8"/>
      <c r="H95" s="8"/>
    </row>
    <row r="96" spans="2:8">
      <c r="B96" s="8"/>
      <c r="C96" s="8"/>
      <c r="D96" s="7"/>
      <c r="E96" s="1"/>
      <c r="F96" s="8"/>
      <c r="G96" s="8"/>
      <c r="H96" s="8"/>
    </row>
    <row r="97" spans="2:8">
      <c r="B97" s="8"/>
      <c r="C97" s="8"/>
      <c r="D97" s="7"/>
      <c r="E97" s="1"/>
      <c r="F97" s="8"/>
      <c r="G97" s="8"/>
      <c r="H97" s="8"/>
    </row>
    <row r="98" spans="2:8">
      <c r="B98" s="8"/>
      <c r="C98" s="8"/>
      <c r="D98" s="7"/>
      <c r="E98" s="1"/>
      <c r="F98" s="8"/>
      <c r="G98" s="8"/>
      <c r="H98" s="8"/>
    </row>
    <row r="99" spans="2:8">
      <c r="B99" s="8"/>
      <c r="C99" s="8"/>
      <c r="D99" s="7"/>
      <c r="E99" s="1"/>
      <c r="F99" s="8"/>
      <c r="G99" s="8"/>
      <c r="H99" s="8"/>
    </row>
    <row r="100" spans="2:8">
      <c r="B100" s="8"/>
      <c r="C100" s="8"/>
      <c r="D100" s="7"/>
      <c r="E100" s="1"/>
      <c r="F100" s="8"/>
      <c r="G100" s="8"/>
      <c r="H100" s="8"/>
    </row>
    <row r="101" spans="2:8">
      <c r="B101" s="8"/>
      <c r="C101" s="8"/>
      <c r="D101" s="7"/>
      <c r="E101" s="1"/>
      <c r="F101" s="8"/>
      <c r="G101" s="8"/>
      <c r="H101" s="8"/>
    </row>
    <row r="102" spans="2:8">
      <c r="B102" s="8"/>
      <c r="C102" s="8"/>
      <c r="D102" s="7"/>
      <c r="E102" s="1"/>
      <c r="F102" s="8"/>
      <c r="G102" s="8"/>
      <c r="H102" s="8"/>
    </row>
    <row r="103" spans="2:8">
      <c r="B103" s="8"/>
      <c r="C103" s="8"/>
      <c r="D103" s="7"/>
      <c r="E103" s="1"/>
      <c r="F103" s="8"/>
      <c r="G103" s="8"/>
      <c r="H103" s="8"/>
    </row>
    <row r="104" spans="2:8">
      <c r="B104" s="8"/>
      <c r="C104" s="8"/>
      <c r="D104" s="7"/>
      <c r="E104" s="1"/>
      <c r="F104" s="8"/>
      <c r="G104" s="8"/>
      <c r="H104" s="8"/>
    </row>
    <row r="105" spans="2:8">
      <c r="B105" s="8"/>
      <c r="C105" s="8"/>
      <c r="D105" s="7"/>
      <c r="E105" s="1"/>
      <c r="F105" s="8"/>
      <c r="G105" s="8"/>
      <c r="H105" s="8"/>
    </row>
    <row r="106" spans="2:8">
      <c r="B106" s="8"/>
      <c r="C106" s="8"/>
      <c r="D106" s="7"/>
      <c r="E106" s="1"/>
      <c r="F106" s="8"/>
      <c r="G106" s="8"/>
      <c r="H106" s="8"/>
    </row>
    <row r="107" spans="2:8">
      <c r="B107" s="8"/>
      <c r="C107" s="8"/>
      <c r="D107" s="7"/>
      <c r="E107" s="1"/>
      <c r="F107" s="8"/>
      <c r="G107" s="8"/>
      <c r="H107" s="8"/>
    </row>
    <row r="108" spans="2:8">
      <c r="B108" s="8"/>
      <c r="C108" s="8"/>
      <c r="D108" s="7"/>
      <c r="E108" s="1"/>
      <c r="F108" s="8"/>
      <c r="G108" s="8"/>
      <c r="H108" s="8"/>
    </row>
    <row r="109" spans="2:8">
      <c r="B109" s="8"/>
      <c r="C109" s="8"/>
      <c r="D109" s="7"/>
      <c r="E109" s="1"/>
      <c r="F109" s="8"/>
      <c r="G109" s="8"/>
      <c r="H109" s="8"/>
    </row>
    <row r="110" spans="2:8">
      <c r="B110" s="8"/>
      <c r="C110" s="8"/>
      <c r="D110" s="7"/>
      <c r="E110" s="1"/>
      <c r="F110" s="8"/>
      <c r="G110" s="8"/>
      <c r="H110" s="8"/>
    </row>
    <row r="111" spans="2:8">
      <c r="B111" s="8"/>
      <c r="C111" s="8"/>
      <c r="D111" s="7"/>
      <c r="E111" s="1"/>
      <c r="F111" s="8"/>
      <c r="G111" s="8"/>
      <c r="H111" s="8"/>
    </row>
    <row r="112" spans="2:8">
      <c r="B112" s="8"/>
      <c r="C112" s="8"/>
      <c r="D112" s="7"/>
      <c r="E112" s="1"/>
      <c r="F112" s="8"/>
      <c r="G112" s="8"/>
      <c r="H112" s="8"/>
    </row>
    <row r="113" spans="2:8">
      <c r="B113" s="8"/>
      <c r="C113" s="8"/>
      <c r="D113" s="7"/>
      <c r="E113" s="1"/>
      <c r="F113" s="8"/>
      <c r="G113" s="8"/>
      <c r="H113" s="8"/>
    </row>
    <row r="114" spans="2:8">
      <c r="B114" s="8"/>
      <c r="C114" s="8"/>
      <c r="D114" s="7"/>
      <c r="E114" s="1"/>
      <c r="F114" s="8"/>
      <c r="G114" s="8"/>
      <c r="H114" s="8"/>
    </row>
    <row r="115" spans="2:8">
      <c r="B115" s="8"/>
      <c r="C115" s="8"/>
      <c r="D115" s="7"/>
      <c r="E115" s="1"/>
      <c r="F115" s="8"/>
      <c r="G115" s="8"/>
      <c r="H115" s="8"/>
    </row>
    <row r="116" spans="2:8">
      <c r="B116" s="8"/>
      <c r="C116" s="8"/>
      <c r="D116" s="7"/>
      <c r="E116" s="1"/>
      <c r="F116" s="8"/>
      <c r="G116" s="8"/>
      <c r="H116" s="8"/>
    </row>
    <row r="117" spans="2:8">
      <c r="B117" s="8"/>
      <c r="C117" s="8"/>
      <c r="D117" s="7"/>
      <c r="E117" s="1"/>
      <c r="F117" s="8"/>
      <c r="G117" s="8"/>
      <c r="H117" s="8"/>
    </row>
    <row r="118" spans="2:8">
      <c r="B118" s="8"/>
      <c r="C118" s="8"/>
      <c r="D118" s="7"/>
      <c r="E118" s="1"/>
      <c r="F118" s="8"/>
      <c r="G118" s="8"/>
      <c r="H118" s="8"/>
    </row>
    <row r="119" spans="2:8">
      <c r="B119" s="8"/>
      <c r="C119" s="8"/>
      <c r="D119" s="7"/>
      <c r="E119" s="1"/>
      <c r="F119" s="8"/>
      <c r="G119" s="8"/>
      <c r="H119" s="8"/>
    </row>
    <row r="120" spans="2:8">
      <c r="B120" s="8"/>
      <c r="C120" s="8"/>
      <c r="D120" s="7"/>
      <c r="E120" s="1"/>
      <c r="F120" s="8"/>
      <c r="G120" s="8"/>
      <c r="H120" s="8"/>
    </row>
    <row r="121" spans="2:8">
      <c r="B121" s="8"/>
      <c r="C121" s="8"/>
      <c r="D121" s="7"/>
      <c r="E121" s="1"/>
      <c r="F121" s="8"/>
      <c r="G121" s="8"/>
      <c r="H121" s="8"/>
    </row>
    <row r="122" spans="2:8">
      <c r="B122" s="8"/>
      <c r="C122" s="8"/>
      <c r="D122" s="7"/>
      <c r="E122" s="1"/>
      <c r="F122" s="8"/>
      <c r="G122" s="8"/>
      <c r="H122" s="8"/>
    </row>
    <row r="123" spans="2:8">
      <c r="B123" s="8"/>
      <c r="C123" s="8"/>
      <c r="D123" s="7"/>
      <c r="E123" s="1"/>
      <c r="F123" s="8"/>
      <c r="G123" s="8"/>
      <c r="H123" s="8"/>
    </row>
    <row r="124" spans="2:8">
      <c r="B124" s="8"/>
      <c r="C124" s="8"/>
      <c r="D124" s="7"/>
      <c r="E124" s="1"/>
      <c r="F124" s="8"/>
      <c r="G124" s="8"/>
      <c r="H124" s="8"/>
    </row>
    <row r="125" spans="2:8">
      <c r="B125" s="8"/>
      <c r="C125" s="8"/>
      <c r="D125" s="7"/>
      <c r="E125" s="1"/>
      <c r="F125" s="8"/>
      <c r="G125" s="8"/>
      <c r="H125" s="8"/>
    </row>
    <row r="126" spans="2:8">
      <c r="B126" s="8"/>
      <c r="C126" s="8"/>
      <c r="D126" s="7"/>
      <c r="E126" s="1"/>
      <c r="F126" s="8"/>
      <c r="G126" s="8"/>
      <c r="H126" s="8"/>
    </row>
    <row r="127" spans="2:8">
      <c r="B127" s="8"/>
      <c r="C127" s="8"/>
      <c r="D127" s="7"/>
      <c r="E127" s="1"/>
      <c r="F127" s="8"/>
      <c r="G127" s="8"/>
      <c r="H127" s="8"/>
    </row>
    <row r="128" spans="2:8">
      <c r="B128" s="8"/>
      <c r="C128" s="8"/>
      <c r="D128" s="7"/>
      <c r="E128" s="1"/>
      <c r="F128" s="8"/>
      <c r="G128" s="8"/>
      <c r="H128" s="8"/>
    </row>
    <row r="129" spans="2:8">
      <c r="B129" s="8"/>
      <c r="C129" s="8"/>
      <c r="D129" s="7"/>
      <c r="E129" s="1"/>
      <c r="F129" s="8"/>
      <c r="G129" s="8"/>
      <c r="H129" s="8"/>
    </row>
    <row r="130" spans="2:8">
      <c r="B130" s="8"/>
      <c r="C130" s="8"/>
      <c r="D130" s="7"/>
      <c r="E130" s="1"/>
      <c r="F130" s="8"/>
      <c r="G130" s="8"/>
      <c r="H130" s="8"/>
    </row>
    <row r="131" spans="2:8">
      <c r="B131" s="8"/>
      <c r="C131" s="8"/>
      <c r="D131" s="7"/>
      <c r="E131" s="1"/>
      <c r="F131" s="8"/>
      <c r="G131" s="8"/>
      <c r="H131" s="8"/>
    </row>
    <row r="132" spans="2:8">
      <c r="B132" s="8"/>
      <c r="C132" s="8"/>
      <c r="D132" s="7"/>
      <c r="E132" s="1"/>
      <c r="F132" s="8"/>
      <c r="G132" s="8"/>
      <c r="H132" s="8"/>
    </row>
    <row r="133" spans="2:8">
      <c r="B133" s="8"/>
      <c r="C133" s="8"/>
      <c r="D133" s="7"/>
      <c r="E133" s="1"/>
      <c r="F133" s="8"/>
      <c r="G133" s="8"/>
      <c r="H133" s="8"/>
    </row>
    <row r="134" spans="2:8">
      <c r="B134" s="8"/>
      <c r="C134" s="8"/>
      <c r="D134" s="7"/>
      <c r="E134" s="1"/>
      <c r="F134" s="8"/>
      <c r="G134" s="8"/>
      <c r="H134" s="8"/>
    </row>
    <row r="135" spans="2:8">
      <c r="B135" s="8"/>
      <c r="C135" s="8"/>
      <c r="D135" s="7"/>
      <c r="E135" s="1"/>
      <c r="F135" s="8"/>
      <c r="G135" s="8"/>
      <c r="H135" s="8"/>
    </row>
    <row r="136" spans="2:8">
      <c r="B136" s="8"/>
      <c r="C136" s="8"/>
      <c r="D136" s="7"/>
      <c r="E136" s="1"/>
      <c r="F136" s="8"/>
      <c r="G136" s="8"/>
      <c r="H136" s="8"/>
    </row>
    <row r="137" spans="2:8">
      <c r="B137" s="8"/>
      <c r="C137" s="8"/>
      <c r="D137" s="7"/>
      <c r="E137" s="1"/>
      <c r="F137" s="8"/>
      <c r="G137" s="8"/>
      <c r="H137" s="8"/>
    </row>
    <row r="138" spans="2:8">
      <c r="B138" s="8"/>
      <c r="C138" s="8"/>
      <c r="D138" s="7"/>
      <c r="E138" s="1"/>
      <c r="F138" s="8"/>
      <c r="G138" s="8"/>
      <c r="H138" s="8"/>
    </row>
    <row r="139" spans="2:8">
      <c r="B139" s="8"/>
      <c r="C139" s="8"/>
      <c r="D139" s="7"/>
      <c r="E139" s="1"/>
      <c r="F139" s="8"/>
      <c r="G139" s="8"/>
      <c r="H139" s="8"/>
    </row>
    <row r="140" spans="2:8">
      <c r="B140" s="8"/>
      <c r="C140" s="8"/>
      <c r="D140" s="7"/>
      <c r="E140" s="1"/>
      <c r="F140" s="8"/>
      <c r="G140" s="8"/>
      <c r="H140" s="8"/>
    </row>
    <row r="141" spans="2:8">
      <c r="B141" s="8"/>
      <c r="C141" s="8"/>
      <c r="D141" s="7"/>
      <c r="E141" s="1"/>
      <c r="F141" s="8"/>
      <c r="G141" s="8"/>
      <c r="H141" s="8"/>
    </row>
    <row r="142" spans="2:8">
      <c r="B142" s="8"/>
      <c r="C142" s="8"/>
      <c r="D142" s="7"/>
      <c r="E142" s="1"/>
      <c r="F142" s="8"/>
      <c r="G142" s="8"/>
      <c r="H142" s="8"/>
    </row>
    <row r="143" spans="2:8">
      <c r="B143" s="8"/>
      <c r="C143" s="8"/>
      <c r="D143" s="7"/>
      <c r="E143" s="1"/>
      <c r="F143" s="8"/>
      <c r="G143" s="8"/>
      <c r="H143" s="8"/>
    </row>
    <row r="144" spans="2:8">
      <c r="B144" s="8"/>
      <c r="C144" s="8"/>
      <c r="D144" s="7"/>
      <c r="E144" s="1"/>
      <c r="F144" s="8"/>
      <c r="G144" s="8"/>
      <c r="H144" s="8"/>
    </row>
    <row r="145" spans="2:8">
      <c r="B145" s="8"/>
      <c r="C145" s="8"/>
      <c r="D145" s="7"/>
      <c r="E145" s="1"/>
      <c r="F145" s="8"/>
      <c r="G145" s="8"/>
      <c r="H145" s="8"/>
    </row>
    <row r="146" spans="2:8">
      <c r="B146" s="8"/>
      <c r="C146" s="8"/>
      <c r="D146" s="7"/>
      <c r="E146" s="1"/>
      <c r="F146" s="8"/>
      <c r="G146" s="8"/>
      <c r="H146" s="8"/>
    </row>
    <row r="147" spans="2:8">
      <c r="B147" s="8"/>
      <c r="C147" s="8"/>
      <c r="D147" s="7"/>
      <c r="E147" s="1"/>
      <c r="F147" s="8"/>
      <c r="G147" s="8"/>
      <c r="H147" s="8"/>
    </row>
    <row r="148" spans="2:8">
      <c r="B148" s="8"/>
      <c r="C148" s="8"/>
      <c r="D148" s="7"/>
      <c r="E148" s="1"/>
      <c r="F148" s="8"/>
      <c r="G148" s="8"/>
      <c r="H148" s="8"/>
    </row>
    <row r="149" spans="2:8">
      <c r="B149" s="8"/>
      <c r="C149" s="8"/>
      <c r="D149" s="7"/>
      <c r="E149" s="1"/>
      <c r="F149" s="8"/>
      <c r="G149" s="8"/>
      <c r="H149" s="8"/>
    </row>
    <row r="150" spans="2:8">
      <c r="B150" s="8"/>
      <c r="C150" s="8"/>
      <c r="D150" s="7"/>
      <c r="E150" s="1"/>
      <c r="F150" s="8"/>
      <c r="G150" s="8"/>
      <c r="H150" s="8"/>
    </row>
    <row r="151" spans="2:8">
      <c r="B151" s="8"/>
      <c r="C151" s="8"/>
      <c r="D151" s="7"/>
      <c r="E151" s="1"/>
      <c r="F151" s="8"/>
      <c r="G151" s="8"/>
      <c r="H151" s="8"/>
    </row>
    <row r="152" spans="2:8">
      <c r="B152" s="8"/>
      <c r="C152" s="8"/>
      <c r="D152" s="7"/>
      <c r="E152" s="1"/>
      <c r="F152" s="8"/>
      <c r="G152" s="8"/>
      <c r="H152" s="8"/>
    </row>
    <row r="153" spans="2:8">
      <c r="B153" s="8"/>
      <c r="C153" s="8"/>
      <c r="D153" s="7"/>
      <c r="E153" s="1"/>
      <c r="F153" s="8"/>
      <c r="G153" s="8"/>
      <c r="H153" s="8"/>
    </row>
    <row r="154" spans="2:8">
      <c r="B154" s="8"/>
      <c r="C154" s="8"/>
      <c r="D154" s="7"/>
      <c r="E154" s="1"/>
      <c r="F154" s="8"/>
      <c r="G154" s="8"/>
      <c r="H154" s="8"/>
    </row>
    <row r="155" spans="2:8">
      <c r="B155" s="8"/>
      <c r="C155" s="8"/>
      <c r="D155" s="7"/>
      <c r="E155" s="1"/>
      <c r="F155" s="8"/>
      <c r="G155" s="8"/>
      <c r="H155" s="8"/>
    </row>
    <row r="156" spans="2:8">
      <c r="B156" s="8"/>
      <c r="C156" s="8"/>
      <c r="D156" s="7"/>
      <c r="E156" s="1"/>
      <c r="F156" s="8"/>
      <c r="G156" s="8"/>
      <c r="H156" s="8"/>
    </row>
    <row r="157" spans="2:8">
      <c r="B157" s="8"/>
      <c r="C157" s="8"/>
      <c r="D157" s="7"/>
      <c r="E157" s="1"/>
      <c r="F157" s="8"/>
      <c r="G157" s="8"/>
      <c r="H157" s="8"/>
    </row>
    <row r="158" spans="2:8">
      <c r="B158" s="8"/>
      <c r="C158" s="8"/>
      <c r="D158" s="7"/>
      <c r="E158" s="1"/>
      <c r="F158" s="8"/>
      <c r="G158" s="8"/>
      <c r="H158" s="8"/>
    </row>
    <row r="159" spans="2:8">
      <c r="B159" s="8"/>
      <c r="C159" s="8"/>
      <c r="D159" s="7"/>
      <c r="E159" s="1"/>
      <c r="F159" s="8"/>
      <c r="G159" s="8"/>
      <c r="H159" s="8"/>
    </row>
    <row r="160" spans="2:8">
      <c r="B160" s="8"/>
      <c r="C160" s="8"/>
      <c r="D160" s="7"/>
      <c r="E160" s="1"/>
      <c r="F160" s="8"/>
      <c r="G160" s="8"/>
      <c r="H160" s="8"/>
    </row>
    <row r="161" spans="2:8">
      <c r="B161" s="8"/>
      <c r="C161" s="8"/>
      <c r="D161" s="7"/>
      <c r="E161" s="1"/>
      <c r="F161" s="8"/>
      <c r="G161" s="8"/>
      <c r="H161" s="8"/>
    </row>
    <row r="162" spans="2:8">
      <c r="B162" s="8"/>
      <c r="C162" s="8"/>
      <c r="D162" s="7"/>
      <c r="E162" s="1"/>
      <c r="F162" s="8"/>
      <c r="G162" s="8"/>
      <c r="H162" s="8"/>
    </row>
    <row r="163" spans="2:8">
      <c r="B163" s="8"/>
      <c r="C163" s="8"/>
      <c r="D163" s="8"/>
      <c r="E163" s="8"/>
      <c r="F163" s="8"/>
      <c r="G163" s="8"/>
      <c r="H163" s="8"/>
    </row>
    <row r="164" spans="2:8">
      <c r="B164" s="8"/>
      <c r="C164" s="8"/>
      <c r="D164" s="8"/>
      <c r="E164" s="8"/>
      <c r="F164" s="8"/>
      <c r="G164" s="8"/>
      <c r="H164" s="8"/>
    </row>
    <row r="165" spans="2:8">
      <c r="B165" s="8"/>
      <c r="C165" s="8"/>
      <c r="D165" s="8"/>
      <c r="E165" s="8"/>
      <c r="F165" s="8"/>
      <c r="G165" s="8"/>
      <c r="H165" s="8"/>
    </row>
    <row r="166" spans="2:8">
      <c r="B166" s="8"/>
      <c r="C166" s="8"/>
      <c r="D166" s="8"/>
      <c r="E166" s="8"/>
      <c r="F166" s="8"/>
      <c r="G166" s="8"/>
      <c r="H166" s="8"/>
    </row>
    <row r="167" spans="2:8">
      <c r="B167" s="8"/>
      <c r="C167" s="8"/>
      <c r="D167" s="8"/>
      <c r="E167" s="8"/>
      <c r="F167" s="8"/>
      <c r="G167" s="8"/>
      <c r="H167" s="8"/>
    </row>
    <row r="168" spans="2:8">
      <c r="B168" s="8"/>
      <c r="C168" s="8"/>
      <c r="D168" s="8"/>
      <c r="E168" s="8"/>
      <c r="F168" s="8"/>
      <c r="G168" s="8"/>
      <c r="H168" s="8"/>
    </row>
    <row r="169" spans="2:8">
      <c r="B169" s="8"/>
      <c r="C169" s="8"/>
      <c r="D169" s="8"/>
      <c r="E169" s="8"/>
      <c r="F169" s="8"/>
      <c r="G169" s="8"/>
      <c r="H169" s="8"/>
    </row>
    <row r="170" spans="2:8">
      <c r="B170" s="8"/>
      <c r="C170" s="8"/>
      <c r="D170" s="8"/>
      <c r="E170" s="8"/>
      <c r="F170" s="8"/>
      <c r="G170" s="8"/>
      <c r="H170" s="8"/>
    </row>
    <row r="171" spans="2:8">
      <c r="B171" s="8"/>
      <c r="C171" s="8"/>
      <c r="D171" s="8"/>
      <c r="E171" s="8"/>
      <c r="F171" s="8"/>
      <c r="G171" s="8"/>
      <c r="H171" s="8"/>
    </row>
    <row r="172" spans="2:8">
      <c r="B172" s="8"/>
      <c r="C172" s="8"/>
      <c r="D172" s="8"/>
      <c r="E172" s="8"/>
      <c r="F172" s="8"/>
      <c r="G172" s="8"/>
      <c r="H172" s="8"/>
    </row>
    <row r="173" spans="2:8">
      <c r="B173" s="8"/>
      <c r="C173" s="8"/>
      <c r="D173" s="8"/>
      <c r="E173" s="8"/>
      <c r="F173" s="8"/>
      <c r="G173" s="8"/>
      <c r="H173" s="8"/>
    </row>
    <row r="174" spans="2:8">
      <c r="B174" s="8"/>
      <c r="C174" s="8"/>
      <c r="D174" s="8"/>
      <c r="E174" s="8"/>
      <c r="F174" s="8"/>
      <c r="G174" s="8"/>
      <c r="H174" s="8"/>
    </row>
    <row r="175" spans="2:8">
      <c r="B175" s="8"/>
      <c r="C175" s="8"/>
      <c r="D175" s="8"/>
      <c r="E175" s="8"/>
      <c r="F175" s="8"/>
      <c r="G175" s="8"/>
      <c r="H175" s="8"/>
    </row>
    <row r="176" spans="2:8">
      <c r="B176" s="8"/>
      <c r="C176" s="8"/>
      <c r="D176" s="8"/>
      <c r="E176" s="8"/>
      <c r="F176" s="8"/>
      <c r="G176" s="8"/>
      <c r="H176" s="8"/>
    </row>
    <row r="177" spans="2:8">
      <c r="B177" s="8"/>
      <c r="C177" s="8"/>
      <c r="D177" s="8"/>
      <c r="E177" s="8"/>
      <c r="F177" s="8"/>
      <c r="G177" s="8"/>
      <c r="H177" s="8"/>
    </row>
    <row r="178" spans="2:8">
      <c r="B178" s="8"/>
      <c r="C178" s="8"/>
      <c r="D178" s="8"/>
      <c r="E178" s="8"/>
      <c r="F178" s="8"/>
      <c r="G178" s="8"/>
      <c r="H178" s="8"/>
    </row>
    <row r="179" spans="2:8">
      <c r="B179" s="8"/>
      <c r="C179" s="8"/>
      <c r="D179" s="8"/>
      <c r="E179" s="8"/>
      <c r="F179" s="8"/>
      <c r="G179" s="8"/>
      <c r="H179" s="8"/>
    </row>
    <row r="180" spans="2:8">
      <c r="B180" s="8"/>
      <c r="C180" s="8"/>
      <c r="D180" s="8"/>
      <c r="E180" s="8"/>
      <c r="F180" s="8"/>
      <c r="G180" s="8"/>
      <c r="H180" s="8"/>
    </row>
    <row r="181" spans="2:8">
      <c r="B181" s="8"/>
      <c r="C181" s="8"/>
      <c r="D181" s="8"/>
      <c r="E181" s="8"/>
      <c r="F181" s="8"/>
      <c r="G181" s="8"/>
      <c r="H181" s="8"/>
    </row>
    <row r="182" spans="2:8">
      <c r="B182" s="8"/>
      <c r="C182" s="8"/>
      <c r="D182" s="8"/>
      <c r="E182" s="8"/>
      <c r="F182" s="8"/>
      <c r="G182" s="8"/>
      <c r="H182" s="8"/>
    </row>
    <row r="183" spans="2:8">
      <c r="B183" s="8"/>
      <c r="C183" s="8"/>
      <c r="D183" s="8"/>
      <c r="E183" s="8"/>
      <c r="F183" s="8"/>
      <c r="G183" s="8"/>
      <c r="H183" s="8"/>
    </row>
    <row r="184" spans="2:8">
      <c r="B184" s="8"/>
      <c r="C184" s="8"/>
      <c r="D184" s="8"/>
      <c r="E184" s="8"/>
      <c r="F184" s="8"/>
      <c r="G184" s="8"/>
      <c r="H184" s="8"/>
    </row>
    <row r="185" spans="2:8">
      <c r="B185" s="8"/>
      <c r="C185" s="8"/>
      <c r="D185" s="8"/>
      <c r="E185" s="8"/>
      <c r="F185" s="8"/>
      <c r="G185" s="8"/>
      <c r="H185" s="8"/>
    </row>
    <row r="186" spans="2:8">
      <c r="B186" s="8"/>
      <c r="C186" s="8"/>
      <c r="D186" s="8"/>
      <c r="E186" s="8"/>
      <c r="F186" s="8"/>
      <c r="G186" s="8"/>
      <c r="H186" s="8"/>
    </row>
    <row r="187" spans="2:8">
      <c r="B187" s="8"/>
      <c r="C187" s="8"/>
      <c r="D187" s="8"/>
      <c r="E187" s="8"/>
      <c r="F187" s="8"/>
      <c r="G187" s="8"/>
      <c r="H187" s="8"/>
    </row>
    <row r="188" spans="2:8">
      <c r="B188" s="8"/>
      <c r="C188" s="8"/>
      <c r="D188" s="8"/>
      <c r="E188" s="8"/>
      <c r="F188" s="8"/>
      <c r="G188" s="8"/>
      <c r="H188" s="8"/>
    </row>
    <row r="189" spans="2:8">
      <c r="B189" s="8"/>
      <c r="C189" s="8"/>
      <c r="D189" s="8"/>
      <c r="E189" s="8"/>
      <c r="F189" s="8"/>
      <c r="G189" s="8"/>
      <c r="H189" s="8"/>
    </row>
    <row r="190" spans="2:8">
      <c r="B190" s="8"/>
      <c r="C190" s="8"/>
      <c r="D190" s="8"/>
      <c r="E190" s="8"/>
      <c r="F190" s="8"/>
      <c r="G190" s="8"/>
      <c r="H190" s="8"/>
    </row>
    <row r="191" spans="2:8">
      <c r="B191" s="8"/>
      <c r="C191" s="8"/>
      <c r="D191" s="8"/>
      <c r="E191" s="8"/>
      <c r="F191" s="8"/>
      <c r="G191" s="8"/>
      <c r="H191" s="8"/>
    </row>
    <row r="192" spans="2:8">
      <c r="B192" s="8"/>
      <c r="C192" s="8"/>
      <c r="D192" s="8"/>
      <c r="E192" s="8"/>
      <c r="F192" s="8"/>
      <c r="G192" s="8"/>
      <c r="H192" s="8"/>
    </row>
    <row r="193" spans="2:8">
      <c r="B193" s="8"/>
      <c r="C193" s="8"/>
      <c r="D193" s="8"/>
      <c r="E193" s="8"/>
      <c r="F193" s="8"/>
      <c r="G193" s="8"/>
      <c r="H193" s="8"/>
    </row>
    <row r="194" spans="2:8">
      <c r="B194" s="8"/>
      <c r="C194" s="8"/>
      <c r="D194" s="8"/>
      <c r="E194" s="8"/>
      <c r="F194" s="8"/>
      <c r="G194" s="8"/>
      <c r="H194" s="8"/>
    </row>
    <row r="195" spans="2:8">
      <c r="B195" s="8"/>
      <c r="C195" s="8"/>
      <c r="D195" s="8"/>
      <c r="E195" s="8"/>
      <c r="F195" s="8"/>
      <c r="G195" s="8"/>
      <c r="H195" s="8"/>
    </row>
    <row r="196" spans="2:8">
      <c r="B196" s="8"/>
      <c r="C196" s="8"/>
      <c r="D196" s="8"/>
      <c r="E196" s="8"/>
      <c r="F196" s="8"/>
      <c r="G196" s="8"/>
      <c r="H196" s="8"/>
    </row>
    <row r="197" spans="2:8">
      <c r="B197" s="8"/>
      <c r="C197" s="8"/>
      <c r="D197" s="8"/>
      <c r="E197" s="8"/>
      <c r="F197" s="8"/>
      <c r="G197" s="8"/>
      <c r="H197" s="8"/>
    </row>
    <row r="198" spans="2:8">
      <c r="B198" s="8"/>
      <c r="C198" s="8"/>
      <c r="D198" s="8"/>
      <c r="E198" s="8"/>
      <c r="F198" s="8"/>
      <c r="G198" s="8"/>
      <c r="H198" s="8"/>
    </row>
    <row r="199" spans="2:8">
      <c r="B199" s="8"/>
      <c r="C199" s="8"/>
      <c r="D199" s="8"/>
      <c r="E199" s="8"/>
      <c r="F199" s="8"/>
      <c r="G199" s="8"/>
      <c r="H199" s="8"/>
    </row>
    <row r="200" spans="2:8">
      <c r="B200" s="8"/>
      <c r="C200" s="8"/>
      <c r="D200" s="8"/>
      <c r="E200" s="8"/>
      <c r="F200" s="8"/>
      <c r="G200" s="8"/>
      <c r="H200" s="8"/>
    </row>
    <row r="201" spans="2:8">
      <c r="B201" s="8"/>
      <c r="C201" s="8"/>
      <c r="D201" s="8"/>
      <c r="E201" s="8"/>
      <c r="F201" s="8"/>
      <c r="G201" s="8"/>
      <c r="H201" s="8"/>
    </row>
    <row r="202" spans="2:8">
      <c r="B202" s="8"/>
      <c r="C202" s="8"/>
      <c r="D202" s="8"/>
      <c r="E202" s="8"/>
      <c r="F202" s="8"/>
      <c r="G202" s="8"/>
      <c r="H202" s="8"/>
    </row>
    <row r="203" spans="2:8">
      <c r="B203" s="8"/>
      <c r="C203" s="8"/>
      <c r="D203" s="8"/>
      <c r="E203" s="8"/>
      <c r="F203" s="8"/>
      <c r="G203" s="8"/>
      <c r="H203" s="8"/>
    </row>
    <row r="204" spans="2:8">
      <c r="B204" s="8"/>
      <c r="C204" s="8"/>
      <c r="D204" s="8"/>
      <c r="E204" s="8"/>
      <c r="F204" s="8"/>
      <c r="G204" s="8"/>
      <c r="H204" s="8"/>
    </row>
    <row r="205" spans="2:8">
      <c r="B205" s="8"/>
      <c r="C205" s="8"/>
      <c r="D205" s="8"/>
      <c r="E205" s="8"/>
      <c r="F205" s="8"/>
      <c r="G205" s="8"/>
      <c r="H205" s="8"/>
    </row>
    <row r="206" spans="2:8">
      <c r="B206" s="8"/>
      <c r="C206" s="8"/>
      <c r="D206" s="8"/>
      <c r="E206" s="8"/>
      <c r="F206" s="8"/>
      <c r="G206" s="8"/>
      <c r="H206" s="8"/>
    </row>
    <row r="207" spans="2:8">
      <c r="B207" s="8"/>
      <c r="C207" s="8"/>
      <c r="D207" s="8"/>
      <c r="E207" s="8"/>
      <c r="F207" s="8"/>
      <c r="G207" s="8"/>
      <c r="H207" s="8"/>
    </row>
    <row r="208" spans="2:8">
      <c r="B208" s="8"/>
      <c r="C208" s="8"/>
      <c r="D208" s="8"/>
      <c r="E208" s="8"/>
      <c r="F208" s="8"/>
      <c r="G208" s="8"/>
      <c r="H208" s="8"/>
    </row>
    <row r="209" spans="2:8">
      <c r="B209" s="8"/>
      <c r="C209" s="8"/>
      <c r="D209" s="8"/>
      <c r="E209" s="8"/>
      <c r="F209" s="8"/>
      <c r="G209" s="8"/>
      <c r="H209" s="8"/>
    </row>
    <row r="210" spans="2:8">
      <c r="B210" s="8"/>
      <c r="C210" s="8"/>
      <c r="D210" s="8"/>
      <c r="E210" s="8"/>
      <c r="F210" s="8"/>
      <c r="G210" s="8"/>
      <c r="H210" s="8"/>
    </row>
    <row r="211" spans="2:8">
      <c r="B211" s="8"/>
      <c r="C211" s="8"/>
      <c r="D211" s="8"/>
      <c r="E211" s="8"/>
      <c r="F211" s="8"/>
      <c r="G211" s="8"/>
      <c r="H211" s="8"/>
    </row>
    <row r="212" spans="2:8">
      <c r="B212" s="8"/>
      <c r="C212" s="8"/>
      <c r="D212" s="8"/>
      <c r="E212" s="8"/>
      <c r="F212" s="8"/>
      <c r="G212" s="8"/>
      <c r="H212" s="8"/>
    </row>
    <row r="213" spans="2:8">
      <c r="B213" s="8"/>
      <c r="C213" s="8"/>
      <c r="D213" s="8"/>
      <c r="E213" s="8"/>
      <c r="F213" s="8"/>
      <c r="G213" s="8"/>
      <c r="H213" s="8"/>
    </row>
    <row r="214" spans="2:8">
      <c r="B214" s="8"/>
      <c r="C214" s="8"/>
      <c r="D214" s="8"/>
      <c r="E214" s="8"/>
      <c r="F214" s="8"/>
      <c r="G214" s="8"/>
      <c r="H214" s="8"/>
    </row>
    <row r="215" spans="2:8">
      <c r="B215" s="8"/>
      <c r="C215" s="8"/>
      <c r="D215" s="8"/>
      <c r="E215" s="8"/>
      <c r="F215" s="8"/>
      <c r="G215" s="8"/>
      <c r="H215" s="8"/>
    </row>
    <row r="216" spans="2:8">
      <c r="B216" s="8"/>
      <c r="C216" s="8"/>
      <c r="D216" s="8"/>
      <c r="E216" s="8"/>
      <c r="F216" s="8"/>
      <c r="G216" s="8"/>
      <c r="H216" s="8"/>
    </row>
    <row r="217" spans="2:8">
      <c r="B217" s="8"/>
      <c r="C217" s="8"/>
      <c r="D217" s="8"/>
      <c r="E217" s="8"/>
      <c r="F217" s="8"/>
      <c r="G217" s="8"/>
      <c r="H217" s="8"/>
    </row>
    <row r="218" spans="2:8">
      <c r="B218" s="8"/>
      <c r="C218" s="8"/>
      <c r="D218" s="8"/>
      <c r="E218" s="8"/>
      <c r="F218" s="8"/>
      <c r="G218" s="8"/>
      <c r="H218" s="8"/>
    </row>
    <row r="219" spans="2:8">
      <c r="B219" s="8"/>
      <c r="C219" s="8"/>
      <c r="D219" s="8"/>
      <c r="E219" s="8"/>
      <c r="F219" s="8"/>
      <c r="G219" s="8"/>
      <c r="H219" s="8"/>
    </row>
    <row r="220" spans="2:8">
      <c r="B220" s="8"/>
      <c r="C220" s="8"/>
      <c r="D220" s="8"/>
      <c r="E220" s="8"/>
      <c r="F220" s="8"/>
      <c r="G220" s="8"/>
      <c r="H220" s="8"/>
    </row>
    <row r="221" spans="2:8">
      <c r="B221" s="8"/>
      <c r="C221" s="8"/>
      <c r="D221" s="8"/>
      <c r="E221" s="8"/>
      <c r="F221" s="8"/>
      <c r="G221" s="8"/>
      <c r="H221" s="8"/>
    </row>
    <row r="222" spans="2:8">
      <c r="B222" s="8"/>
      <c r="C222" s="8"/>
      <c r="D222" s="8"/>
      <c r="E222" s="8"/>
      <c r="F222" s="8"/>
      <c r="G222" s="8"/>
      <c r="H222" s="8"/>
    </row>
    <row r="223" spans="2:8">
      <c r="B223" s="8"/>
      <c r="C223" s="8"/>
      <c r="D223" s="8"/>
      <c r="E223" s="8"/>
      <c r="F223" s="8"/>
      <c r="G223" s="8"/>
      <c r="H223" s="8"/>
    </row>
    <row r="224" spans="2:8">
      <c r="B224" s="8"/>
      <c r="C224" s="8"/>
      <c r="D224" s="8"/>
      <c r="E224" s="8"/>
      <c r="F224" s="8"/>
      <c r="G224" s="8"/>
      <c r="H224" s="8"/>
    </row>
    <row r="225" spans="2:8">
      <c r="B225" s="8"/>
      <c r="C225" s="8"/>
      <c r="D225" s="8"/>
      <c r="E225" s="8"/>
      <c r="F225" s="8"/>
      <c r="G225" s="8"/>
      <c r="H225" s="8"/>
    </row>
    <row r="226" spans="2:8">
      <c r="B226" s="8"/>
      <c r="C226" s="8"/>
      <c r="D226" s="8"/>
      <c r="E226" s="8"/>
      <c r="F226" s="8"/>
      <c r="G226" s="8"/>
      <c r="H226" s="8"/>
    </row>
    <row r="227" spans="2:8">
      <c r="B227" s="8"/>
      <c r="C227" s="8"/>
      <c r="D227" s="8"/>
      <c r="E227" s="8"/>
      <c r="F227" s="8"/>
      <c r="G227" s="8"/>
      <c r="H227" s="8"/>
    </row>
    <row r="228" spans="2:8">
      <c r="B228" s="8"/>
      <c r="C228" s="8"/>
      <c r="D228" s="8"/>
      <c r="E228" s="8"/>
      <c r="F228" s="8"/>
      <c r="G228" s="8"/>
      <c r="H228" s="8"/>
    </row>
    <row r="229" spans="2:8">
      <c r="B229" s="8"/>
      <c r="C229" s="8"/>
      <c r="D229" s="8"/>
      <c r="E229" s="8"/>
      <c r="F229" s="8"/>
      <c r="G229" s="8"/>
      <c r="H229" s="8"/>
    </row>
    <row r="230" spans="2:8">
      <c r="B230" s="8"/>
      <c r="C230" s="8"/>
      <c r="D230" s="8"/>
      <c r="E230" s="8"/>
      <c r="F230" s="8"/>
      <c r="G230" s="8"/>
      <c r="H230" s="8"/>
    </row>
    <row r="231" spans="2:8">
      <c r="B231" s="8"/>
      <c r="C231" s="8"/>
      <c r="D231" s="8"/>
      <c r="E231" s="8"/>
      <c r="F231" s="8"/>
      <c r="G231" s="8"/>
      <c r="H231" s="8"/>
    </row>
    <row r="232" spans="2:8">
      <c r="B232" s="8"/>
      <c r="C232" s="8"/>
      <c r="D232" s="8"/>
      <c r="E232" s="8"/>
      <c r="F232" s="8"/>
      <c r="G232" s="8"/>
      <c r="H232" s="8"/>
    </row>
    <row r="233" spans="2:8">
      <c r="B233" s="8"/>
      <c r="C233" s="8"/>
      <c r="D233" s="8"/>
      <c r="E233" s="8"/>
      <c r="F233" s="8"/>
      <c r="G233" s="8"/>
      <c r="H233" s="8"/>
    </row>
    <row r="234" spans="2:8">
      <c r="B234" s="8"/>
      <c r="C234" s="8"/>
      <c r="D234" s="8"/>
      <c r="E234" s="8"/>
      <c r="F234" s="8"/>
      <c r="G234" s="8"/>
      <c r="H234" s="8"/>
    </row>
    <row r="235" spans="2:8">
      <c r="B235" s="8"/>
      <c r="C235" s="8"/>
      <c r="D235" s="8"/>
      <c r="E235" s="8"/>
      <c r="F235" s="8"/>
      <c r="G235" s="8"/>
      <c r="H235" s="8"/>
    </row>
    <row r="236" spans="2:8">
      <c r="B236" s="8"/>
      <c r="C236" s="8"/>
      <c r="D236" s="8"/>
      <c r="E236" s="8"/>
      <c r="F236" s="8"/>
      <c r="G236" s="8"/>
      <c r="H236" s="8"/>
    </row>
    <row r="237" spans="2:8">
      <c r="B237" s="8"/>
      <c r="C237" s="8"/>
      <c r="D237" s="8"/>
      <c r="E237" s="8"/>
      <c r="F237" s="8"/>
      <c r="G237" s="8"/>
      <c r="H237" s="8"/>
    </row>
    <row r="238" spans="2:8">
      <c r="B238" s="8"/>
      <c r="C238" s="8"/>
      <c r="D238" s="8"/>
      <c r="E238" s="8"/>
      <c r="F238" s="8"/>
      <c r="G238" s="8"/>
      <c r="H238" s="8"/>
    </row>
    <row r="239" spans="2:8">
      <c r="B239" s="8"/>
      <c r="C239" s="8"/>
      <c r="D239" s="8"/>
      <c r="E239" s="8"/>
      <c r="F239" s="8"/>
      <c r="G239" s="8"/>
      <c r="H239" s="8"/>
    </row>
    <row r="240" spans="2:8">
      <c r="B240" s="8"/>
      <c r="C240" s="8"/>
      <c r="D240" s="8"/>
      <c r="E240" s="8"/>
      <c r="F240" s="8"/>
      <c r="G240" s="8"/>
      <c r="H240" s="8"/>
    </row>
    <row r="241" spans="2:8">
      <c r="B241" s="8"/>
      <c r="C241" s="8"/>
      <c r="D241" s="8"/>
      <c r="E241" s="8"/>
      <c r="F241" s="8"/>
      <c r="G241" s="8"/>
      <c r="H241" s="8"/>
    </row>
    <row r="242" spans="2:8">
      <c r="B242" s="8"/>
      <c r="C242" s="8"/>
      <c r="D242" s="8"/>
      <c r="E242" s="8"/>
      <c r="F242" s="8"/>
      <c r="G242" s="8"/>
      <c r="H242" s="8"/>
    </row>
    <row r="243" spans="2:8">
      <c r="B243" s="8"/>
      <c r="C243" s="8"/>
      <c r="D243" s="8"/>
      <c r="E243" s="8"/>
      <c r="F243" s="8"/>
      <c r="G243" s="8"/>
      <c r="H243" s="8"/>
    </row>
    <row r="244" spans="2:8">
      <c r="B244" s="8"/>
      <c r="C244" s="8"/>
      <c r="D244" s="8"/>
      <c r="E244" s="8"/>
      <c r="F244" s="8"/>
      <c r="G244" s="8"/>
      <c r="H244" s="8"/>
    </row>
    <row r="245" spans="2:8">
      <c r="B245" s="8"/>
      <c r="C245" s="8"/>
      <c r="D245" s="8"/>
      <c r="E245" s="8"/>
      <c r="F245" s="8"/>
      <c r="G245" s="8"/>
      <c r="H245" s="8"/>
    </row>
    <row r="246" spans="2:8">
      <c r="B246" s="8"/>
      <c r="C246" s="8"/>
      <c r="D246" s="8"/>
      <c r="E246" s="8"/>
      <c r="F246" s="8"/>
      <c r="G246" s="8"/>
      <c r="H246" s="8"/>
    </row>
    <row r="247" spans="2:8">
      <c r="B247" s="8"/>
      <c r="C247" s="8"/>
      <c r="D247" s="8"/>
      <c r="E247" s="8"/>
      <c r="F247" s="8"/>
      <c r="G247" s="8"/>
      <c r="H247" s="8"/>
    </row>
    <row r="248" spans="2:8">
      <c r="B248" s="8"/>
      <c r="C248" s="8"/>
      <c r="D248" s="8"/>
      <c r="E248" s="8"/>
      <c r="F248" s="8"/>
      <c r="G248" s="8"/>
      <c r="H248" s="8"/>
    </row>
    <row r="249" spans="2:8">
      <c r="B249" s="8"/>
      <c r="C249" s="8"/>
      <c r="D249" s="8"/>
      <c r="E249" s="8"/>
      <c r="F249" s="8"/>
      <c r="G249" s="8"/>
      <c r="H249" s="8"/>
    </row>
    <row r="250" spans="2:8">
      <c r="B250" s="8"/>
      <c r="C250" s="8"/>
      <c r="D250" s="8"/>
      <c r="E250" s="8"/>
      <c r="F250" s="8"/>
      <c r="G250" s="8"/>
      <c r="H250" s="8"/>
    </row>
    <row r="251" spans="2:8">
      <c r="B251" s="8"/>
      <c r="C251" s="8"/>
      <c r="D251" s="8"/>
      <c r="E251" s="8"/>
      <c r="F251" s="8"/>
      <c r="G251" s="8"/>
      <c r="H251" s="8"/>
    </row>
    <row r="252" spans="2:8">
      <c r="B252" s="8"/>
      <c r="C252" s="8"/>
      <c r="D252" s="8"/>
      <c r="E252" s="8"/>
      <c r="F252" s="8"/>
      <c r="G252" s="8"/>
      <c r="H252" s="8"/>
    </row>
    <row r="253" spans="2:8">
      <c r="B253" s="8"/>
      <c r="C253" s="8"/>
      <c r="D253" s="8"/>
      <c r="E253" s="8"/>
      <c r="F253" s="8"/>
      <c r="G253" s="8"/>
      <c r="H253" s="8"/>
    </row>
    <row r="254" spans="2:8">
      <c r="B254" s="8"/>
      <c r="C254" s="8"/>
      <c r="D254" s="8"/>
      <c r="E254" s="8"/>
      <c r="F254" s="8"/>
      <c r="G254" s="8"/>
      <c r="H254" s="8"/>
    </row>
    <row r="255" spans="2:8">
      <c r="B255" s="8"/>
      <c r="C255" s="8"/>
      <c r="D255" s="8"/>
      <c r="E255" s="8"/>
      <c r="F255" s="8"/>
      <c r="G255" s="8"/>
      <c r="H255" s="8"/>
    </row>
    <row r="256" spans="2:8">
      <c r="B256" s="8"/>
      <c r="C256" s="8"/>
      <c r="D256" s="8"/>
      <c r="E256" s="8"/>
      <c r="F256" s="8"/>
      <c r="G256" s="8"/>
      <c r="H256" s="8"/>
    </row>
    <row r="257" spans="2:8">
      <c r="B257" s="8"/>
      <c r="C257" s="8"/>
      <c r="D257" s="8"/>
      <c r="E257" s="8"/>
      <c r="F257" s="8"/>
      <c r="G257" s="8"/>
      <c r="H257" s="8"/>
    </row>
    <row r="258" spans="2:8">
      <c r="B258" s="8"/>
      <c r="C258" s="8"/>
      <c r="D258" s="8"/>
      <c r="E258" s="8"/>
      <c r="F258" s="8"/>
      <c r="G258" s="8"/>
      <c r="H258" s="8"/>
    </row>
    <row r="259" spans="2:8">
      <c r="B259" s="8"/>
      <c r="C259" s="8"/>
      <c r="D259" s="8"/>
      <c r="E259" s="8"/>
      <c r="F259" s="8"/>
      <c r="G259" s="8"/>
      <c r="H259" s="8"/>
    </row>
    <row r="260" spans="2:8">
      <c r="B260" s="8"/>
      <c r="C260" s="8"/>
      <c r="D260" s="8"/>
      <c r="E260" s="8"/>
      <c r="F260" s="8"/>
      <c r="G260" s="8"/>
      <c r="H260" s="8"/>
    </row>
    <row r="261" spans="2:8">
      <c r="B261" s="8"/>
      <c r="C261" s="8"/>
      <c r="D261" s="8"/>
      <c r="E261" s="8"/>
      <c r="F261" s="8"/>
      <c r="G261" s="8"/>
      <c r="H261" s="8"/>
    </row>
    <row r="262" spans="2:8">
      <c r="B262" s="8"/>
      <c r="C262" s="8"/>
      <c r="D262" s="8"/>
      <c r="E262" s="8"/>
      <c r="F262" s="8"/>
      <c r="G262" s="8"/>
      <c r="H262" s="8"/>
    </row>
    <row r="263" spans="2:8">
      <c r="B263" s="8"/>
      <c r="C263" s="8"/>
      <c r="D263" s="8"/>
      <c r="E263" s="8"/>
      <c r="F263" s="8"/>
      <c r="G263" s="8"/>
      <c r="H263" s="8"/>
    </row>
    <row r="264" spans="2:8">
      <c r="B264" s="8"/>
      <c r="C264" s="8"/>
      <c r="D264" s="8"/>
      <c r="E264" s="8"/>
      <c r="F264" s="8"/>
      <c r="G264" s="8"/>
      <c r="H264" s="8"/>
    </row>
    <row r="265" spans="2:8">
      <c r="B265" s="8"/>
      <c r="C265" s="8"/>
      <c r="D265" s="8"/>
      <c r="E265" s="8"/>
      <c r="F265" s="8"/>
      <c r="G265" s="8"/>
      <c r="H265" s="8"/>
    </row>
    <row r="266" spans="2:8">
      <c r="B266" s="8"/>
      <c r="C266" s="8"/>
      <c r="D266" s="8"/>
      <c r="E266" s="8"/>
      <c r="F266" s="8"/>
      <c r="G266" s="8"/>
      <c r="H266" s="8"/>
    </row>
    <row r="267" spans="2:8">
      <c r="B267" s="8"/>
      <c r="C267" s="8"/>
      <c r="D267" s="8"/>
      <c r="E267" s="8"/>
      <c r="F267" s="8"/>
      <c r="G267" s="8"/>
      <c r="H267" s="8"/>
    </row>
    <row r="268" spans="2:8">
      <c r="B268" s="8"/>
      <c r="C268" s="8"/>
      <c r="D268" s="8"/>
      <c r="E268" s="8"/>
      <c r="F268" s="8"/>
      <c r="G268" s="8"/>
      <c r="H268" s="8"/>
    </row>
    <row r="269" spans="2:8">
      <c r="B269" s="8"/>
      <c r="C269" s="8"/>
      <c r="D269" s="8"/>
      <c r="E269" s="8"/>
      <c r="F269" s="8"/>
      <c r="G269" s="8"/>
      <c r="H269" s="8"/>
    </row>
    <row r="270" spans="2:8">
      <c r="B270" s="8"/>
      <c r="C270" s="8"/>
      <c r="D270" s="8"/>
      <c r="E270" s="8"/>
      <c r="F270" s="8"/>
      <c r="G270" s="8"/>
      <c r="H270" s="8"/>
    </row>
    <row r="271" spans="2:8">
      <c r="B271" s="8"/>
      <c r="C271" s="8"/>
      <c r="D271" s="8"/>
      <c r="E271" s="8"/>
      <c r="F271" s="8"/>
      <c r="G271" s="8"/>
      <c r="H271" s="8"/>
    </row>
    <row r="272" spans="2:8">
      <c r="B272" s="8"/>
      <c r="C272" s="8"/>
      <c r="D272" s="8"/>
      <c r="E272" s="8"/>
      <c r="F272" s="8"/>
      <c r="G272" s="8"/>
      <c r="H272" s="8"/>
    </row>
    <row r="273" spans="2:8">
      <c r="B273" s="8"/>
      <c r="C273" s="8"/>
      <c r="D273" s="8"/>
      <c r="E273" s="8"/>
      <c r="F273" s="8"/>
      <c r="G273" s="8"/>
      <c r="H273" s="8"/>
    </row>
    <row r="274" spans="2:8">
      <c r="B274" s="8"/>
      <c r="C274" s="8"/>
      <c r="D274" s="8"/>
      <c r="E274" s="8"/>
      <c r="F274" s="8"/>
      <c r="G274" s="8"/>
      <c r="H274" s="8"/>
    </row>
  </sheetData>
  <sheetProtection formatRows="0"/>
  <mergeCells count="6">
    <mergeCell ref="D19:E19"/>
    <mergeCell ref="D20:E20"/>
    <mergeCell ref="D18:E18"/>
    <mergeCell ref="B2:E2"/>
    <mergeCell ref="D17:E17"/>
    <mergeCell ref="D9:E9"/>
  </mergeCells>
  <phoneticPr fontId="6" type="noConversion"/>
  <conditionalFormatting sqref="F22 F3:F8">
    <cfRule type="cellIs" dxfId="23" priority="5" stopIfTrue="1" operator="equal">
      <formula>0</formula>
    </cfRule>
  </conditionalFormatting>
  <conditionalFormatting sqref="F9:F11">
    <cfRule type="cellIs" dxfId="22" priority="4" stopIfTrue="1" operator="equal">
      <formula>0</formula>
    </cfRule>
  </conditionalFormatting>
  <conditionalFormatting sqref="F14 F16:F20">
    <cfRule type="cellIs" dxfId="21" priority="3" stopIfTrue="1" operator="equal">
      <formula>0</formula>
    </cfRule>
  </conditionalFormatting>
  <conditionalFormatting sqref="F15">
    <cfRule type="cellIs" dxfId="20" priority="2" stopIfTrue="1" operator="equal">
      <formula>0</formula>
    </cfRule>
  </conditionalFormatting>
  <conditionalFormatting sqref="F12">
    <cfRule type="cellIs" dxfId="19" priority="1" stopIfTrue="1" operator="equal">
      <formula>0</formula>
    </cfRule>
  </conditionalFormatting>
  <pageMargins left="0.78740157480314965" right="0.78740157480314965" top="0.55118110236220474" bottom="0.98425196850393704" header="0.51181102362204722" footer="0.51181102362204722"/>
  <pageSetup paperSize="9" scale="96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6" enableFormatConditionsCalculation="0">
    <tabColor rgb="FF99CCFF"/>
    <pageSetUpPr fitToPage="1"/>
  </sheetPr>
  <dimension ref="A1:P57"/>
  <sheetViews>
    <sheetView zoomScaleNormal="100" zoomScaleSheetLayoutView="100" workbookViewId="0">
      <selection activeCell="B2" sqref="B2:E2"/>
    </sheetView>
  </sheetViews>
  <sheetFormatPr defaultRowHeight="12.75"/>
  <cols>
    <col min="1" max="1" width="3.140625" style="3" customWidth="1"/>
    <col min="2" max="4" width="3.42578125" style="5" customWidth="1"/>
    <col min="5" max="5" width="42" style="5" customWidth="1"/>
    <col min="6" max="6" width="7.140625" style="5" customWidth="1"/>
    <col min="7" max="8" width="11.7109375" style="5" customWidth="1"/>
    <col min="9" max="9" width="4" style="3" customWidth="1"/>
    <col min="10" max="11" width="10.28515625" style="3" hidden="1" customWidth="1"/>
    <col min="12" max="12" width="10.28515625" hidden="1" customWidth="1"/>
    <col min="13" max="13" width="9.140625" hidden="1" customWidth="1"/>
    <col min="14" max="14" width="9.7109375" hidden="1" customWidth="1"/>
    <col min="15" max="15" width="9" hidden="1" customWidth="1"/>
    <col min="16" max="16" width="9.140625" hidden="1" customWidth="1"/>
  </cols>
  <sheetData>
    <row r="1" spans="1:16" ht="12.75" customHeight="1" thickBot="1">
      <c r="K1" s="166" t="s">
        <v>30</v>
      </c>
      <c r="L1" s="167"/>
      <c r="M1" s="167"/>
      <c r="N1" s="167"/>
      <c r="O1" s="167"/>
      <c r="P1" s="168"/>
    </row>
    <row r="2" spans="1:16">
      <c r="B2" s="164" t="s">
        <v>88</v>
      </c>
      <c r="C2" s="164"/>
      <c r="D2" s="164"/>
      <c r="E2" s="164"/>
      <c r="F2" s="103" t="s">
        <v>46</v>
      </c>
      <c r="G2" s="53" t="s">
        <v>288</v>
      </c>
      <c r="H2" s="53" t="s">
        <v>152</v>
      </c>
      <c r="J2" s="172"/>
      <c r="K2" s="172"/>
      <c r="L2" s="172"/>
      <c r="M2" s="172"/>
      <c r="N2" s="172"/>
      <c r="O2" s="172"/>
    </row>
    <row r="3" spans="1:16" s="2" customFormat="1">
      <c r="A3" s="4"/>
      <c r="B3" s="37" t="s">
        <v>38</v>
      </c>
      <c r="C3" s="37" t="s">
        <v>59</v>
      </c>
      <c r="D3" s="37"/>
      <c r="E3" s="37"/>
      <c r="F3" s="38"/>
      <c r="G3" s="39">
        <v>325652</v>
      </c>
      <c r="H3" s="39">
        <v>323425</v>
      </c>
      <c r="I3" s="4"/>
      <c r="J3" s="14"/>
      <c r="K3" s="14"/>
      <c r="P3" s="16"/>
    </row>
    <row r="4" spans="1:16">
      <c r="B4" s="40"/>
      <c r="C4" s="41" t="s">
        <v>40</v>
      </c>
      <c r="D4" s="54" t="s">
        <v>89</v>
      </c>
      <c r="E4" s="55"/>
      <c r="F4" s="44"/>
      <c r="G4" s="45">
        <v>325652</v>
      </c>
      <c r="H4" s="45">
        <v>323425</v>
      </c>
      <c r="J4" s="14"/>
      <c r="K4" s="14"/>
      <c r="P4" s="16"/>
    </row>
    <row r="5" spans="1:16">
      <c r="B5" s="40"/>
      <c r="C5" s="41"/>
      <c r="D5" s="41" t="s">
        <v>54</v>
      </c>
      <c r="E5" s="55" t="s">
        <v>151</v>
      </c>
      <c r="F5" s="44"/>
      <c r="G5" s="45">
        <v>38713</v>
      </c>
      <c r="H5" s="45">
        <v>38713</v>
      </c>
      <c r="J5" s="14"/>
      <c r="K5" s="14" t="e">
        <f>#REF!-Pasywa!G5</f>
        <v>#REF!</v>
      </c>
      <c r="L5" s="15" t="e">
        <f>#REF!-H5</f>
        <v>#REF!</v>
      </c>
      <c r="M5" s="14" t="e">
        <f>#REF!-Pasywa!G5</f>
        <v>#REF!</v>
      </c>
      <c r="N5" s="14" t="e">
        <f>#REF!-Pasywa!H5</f>
        <v>#REF!</v>
      </c>
      <c r="P5" s="16"/>
    </row>
    <row r="6" spans="1:16">
      <c r="B6" s="40"/>
      <c r="C6" s="41"/>
      <c r="D6" s="41" t="s">
        <v>55</v>
      </c>
      <c r="E6" s="55" t="s">
        <v>57</v>
      </c>
      <c r="F6" s="44"/>
      <c r="G6" s="45">
        <v>287211</v>
      </c>
      <c r="H6" s="45">
        <v>277251</v>
      </c>
      <c r="K6" s="14" t="e">
        <f>#REF!-Pasywa!G6</f>
        <v>#REF!</v>
      </c>
      <c r="L6" s="14" t="e">
        <f>#REF!-Pasywa!H6</f>
        <v>#REF!</v>
      </c>
      <c r="M6" s="14" t="e">
        <f>SUM(#REF!,#REF!)-G6</f>
        <v>#REF!</v>
      </c>
      <c r="N6" s="14"/>
      <c r="O6" s="22"/>
      <c r="P6" s="23"/>
    </row>
    <row r="7" spans="1:16">
      <c r="B7" s="40"/>
      <c r="C7" s="41"/>
      <c r="D7" s="41" t="s">
        <v>56</v>
      </c>
      <c r="E7" s="55" t="s">
        <v>31</v>
      </c>
      <c r="F7" s="44"/>
      <c r="G7" s="45">
        <v>-1014</v>
      </c>
      <c r="H7" s="45">
        <v>-2499</v>
      </c>
      <c r="J7" s="14"/>
      <c r="K7" s="14" t="e">
        <f>#REF!-Pasywa!G7</f>
        <v>#REF!</v>
      </c>
      <c r="L7" s="14" t="e">
        <f>#REF!-Pasywa!H7</f>
        <v>#REF!</v>
      </c>
      <c r="M7" s="14"/>
      <c r="P7" s="16"/>
    </row>
    <row r="8" spans="1:16">
      <c r="B8" s="40"/>
      <c r="C8" s="41"/>
      <c r="D8" s="41" t="s">
        <v>58</v>
      </c>
      <c r="E8" s="55" t="s">
        <v>135</v>
      </c>
      <c r="F8" s="44"/>
      <c r="G8" s="45">
        <v>742</v>
      </c>
      <c r="H8" s="45">
        <v>9960</v>
      </c>
      <c r="J8" s="14"/>
      <c r="K8" s="14" t="e">
        <f>#REF!-Pasywa!G8</f>
        <v>#REF!</v>
      </c>
      <c r="L8" s="14" t="e">
        <f>#REF!-Pasywa!H8</f>
        <v>#REF!</v>
      </c>
      <c r="P8" s="16"/>
    </row>
    <row r="9" spans="1:16">
      <c r="B9" s="40"/>
      <c r="C9" s="41" t="s">
        <v>41</v>
      </c>
      <c r="D9" s="170" t="s">
        <v>162</v>
      </c>
      <c r="E9" s="171"/>
      <c r="F9" s="44"/>
      <c r="G9" s="45">
        <v>0</v>
      </c>
      <c r="H9" s="45">
        <v>0</v>
      </c>
      <c r="J9" s="14"/>
      <c r="K9" s="14"/>
      <c r="P9" s="16"/>
    </row>
    <row r="10" spans="1:16" ht="7.5" customHeight="1">
      <c r="B10" s="46"/>
      <c r="C10" s="47"/>
      <c r="D10" s="47"/>
      <c r="E10" s="47"/>
      <c r="F10" s="47"/>
      <c r="G10" s="47"/>
      <c r="H10" s="47"/>
      <c r="J10" s="14"/>
      <c r="K10" s="14"/>
      <c r="P10" s="16"/>
    </row>
    <row r="11" spans="1:16" s="2" customFormat="1">
      <c r="A11" s="4"/>
      <c r="B11" s="37" t="s">
        <v>50</v>
      </c>
      <c r="C11" s="37" t="s">
        <v>243</v>
      </c>
      <c r="D11" s="37"/>
      <c r="E11" s="37"/>
      <c r="F11" s="56"/>
      <c r="G11" s="39">
        <v>236698</v>
      </c>
      <c r="H11" s="39">
        <v>180726</v>
      </c>
      <c r="I11" s="4"/>
      <c r="J11" s="14"/>
      <c r="K11" s="14"/>
      <c r="P11" s="16"/>
    </row>
    <row r="12" spans="1:16">
      <c r="B12" s="40"/>
      <c r="C12" s="57" t="s">
        <v>40</v>
      </c>
      <c r="D12" s="163" t="s">
        <v>154</v>
      </c>
      <c r="E12" s="163"/>
      <c r="F12" s="44" t="s">
        <v>298</v>
      </c>
      <c r="G12" s="45">
        <v>1932</v>
      </c>
      <c r="H12" s="45">
        <v>304</v>
      </c>
      <c r="J12" s="19"/>
      <c r="K12" s="14" t="e">
        <f>#REF!-Pasywa!G12</f>
        <v>#REF!</v>
      </c>
      <c r="L12" s="14" t="e">
        <f>#REF!-Pasywa!H12</f>
        <v>#REF!</v>
      </c>
      <c r="P12" s="16"/>
    </row>
    <row r="13" spans="1:16">
      <c r="B13" s="40"/>
      <c r="C13" s="57" t="s">
        <v>41</v>
      </c>
      <c r="D13" s="163" t="s">
        <v>140</v>
      </c>
      <c r="E13" s="163"/>
      <c r="F13" s="44">
        <v>8</v>
      </c>
      <c r="G13" s="45">
        <v>86798</v>
      </c>
      <c r="H13" s="45">
        <v>80140</v>
      </c>
      <c r="J13" s="14"/>
      <c r="K13" s="14"/>
      <c r="L13" s="14"/>
      <c r="M13" s="14"/>
      <c r="N13" s="14"/>
      <c r="O13" s="14">
        <f>SUM(Kredyty!H18:L18)-G13</f>
        <v>-86798</v>
      </c>
      <c r="P13" s="14" t="e">
        <f>SUM(Kredyty!#REF!)-H13</f>
        <v>#REF!</v>
      </c>
    </row>
    <row r="14" spans="1:16" ht="12.75" customHeight="1">
      <c r="B14" s="40"/>
      <c r="C14" s="57" t="s">
        <v>42</v>
      </c>
      <c r="D14" s="163" t="s">
        <v>141</v>
      </c>
      <c r="E14" s="163"/>
      <c r="F14" s="44"/>
      <c r="G14" s="45">
        <v>39020</v>
      </c>
      <c r="H14" s="45">
        <v>40561</v>
      </c>
      <c r="J14" s="14"/>
      <c r="K14" s="14" t="e">
        <f>#REF!-Pasywa!G14</f>
        <v>#REF!</v>
      </c>
      <c r="L14" s="14" t="e">
        <f>#REF!-Pasywa!H14</f>
        <v>#REF!</v>
      </c>
      <c r="M14" s="14" t="e">
        <f>SUM(#REF!)</f>
        <v>#REF!</v>
      </c>
      <c r="N14" s="14" t="e">
        <f>SUM(#REF!)</f>
        <v>#REF!</v>
      </c>
      <c r="P14" s="16"/>
    </row>
    <row r="15" spans="1:16">
      <c r="B15" s="40"/>
      <c r="C15" s="57" t="s">
        <v>43</v>
      </c>
      <c r="D15" s="163" t="s">
        <v>139</v>
      </c>
      <c r="E15" s="163"/>
      <c r="F15" s="44" t="s">
        <v>299</v>
      </c>
      <c r="G15" s="45">
        <v>136</v>
      </c>
      <c r="H15" s="45">
        <v>36</v>
      </c>
      <c r="J15" s="14"/>
      <c r="K15" s="14"/>
      <c r="P15" s="16"/>
    </row>
    <row r="16" spans="1:16">
      <c r="B16" s="40"/>
      <c r="C16" s="57" t="s">
        <v>44</v>
      </c>
      <c r="D16" s="163" t="s">
        <v>179</v>
      </c>
      <c r="E16" s="163"/>
      <c r="F16" s="44">
        <v>6</v>
      </c>
      <c r="G16" s="45">
        <v>104608</v>
      </c>
      <c r="H16" s="45">
        <v>55738</v>
      </c>
      <c r="J16" s="14"/>
      <c r="K16" s="14">
        <f>Obligacje!D12-G16</f>
        <v>0</v>
      </c>
      <c r="P16" s="16"/>
    </row>
    <row r="17" spans="1:16">
      <c r="B17" s="40"/>
      <c r="C17" s="57" t="s">
        <v>45</v>
      </c>
      <c r="D17" s="163" t="s">
        <v>76</v>
      </c>
      <c r="E17" s="163"/>
      <c r="F17" s="44"/>
      <c r="G17" s="45">
        <v>0</v>
      </c>
      <c r="H17" s="45">
        <v>0</v>
      </c>
      <c r="J17" s="14"/>
      <c r="K17" s="14" t="e">
        <f>#REF!-G17</f>
        <v>#REF!</v>
      </c>
      <c r="P17" s="16"/>
    </row>
    <row r="18" spans="1:16">
      <c r="B18" s="40"/>
      <c r="C18" s="57" t="s">
        <v>112</v>
      </c>
      <c r="D18" s="163" t="s">
        <v>142</v>
      </c>
      <c r="E18" s="163"/>
      <c r="F18" s="44"/>
      <c r="G18" s="45">
        <v>4204</v>
      </c>
      <c r="H18" s="45">
        <v>3947</v>
      </c>
      <c r="J18" s="14"/>
      <c r="K18" s="14" t="e">
        <f>#REF!-Pasywa!G18</f>
        <v>#REF!</v>
      </c>
      <c r="L18" s="14" t="e">
        <f>#REF!-Pasywa!H18</f>
        <v>#REF!</v>
      </c>
      <c r="M18" s="14"/>
      <c r="N18" s="14"/>
      <c r="P18" s="16"/>
    </row>
    <row r="19" spans="1:16" ht="7.5" customHeight="1">
      <c r="B19" s="46"/>
      <c r="C19" s="47"/>
      <c r="D19" s="47"/>
      <c r="E19" s="47"/>
      <c r="F19" s="47"/>
      <c r="G19" s="47"/>
      <c r="H19" s="47"/>
      <c r="J19" s="14"/>
      <c r="K19" s="14"/>
      <c r="P19" s="16"/>
    </row>
    <row r="20" spans="1:16" s="2" customFormat="1" ht="12.75" customHeight="1">
      <c r="A20" s="4"/>
      <c r="B20" s="58" t="s">
        <v>143</v>
      </c>
      <c r="C20" s="173" t="s">
        <v>75</v>
      </c>
      <c r="D20" s="173"/>
      <c r="E20" s="173"/>
      <c r="F20" s="56"/>
      <c r="G20" s="39">
        <v>43423</v>
      </c>
      <c r="H20" s="39">
        <v>45073</v>
      </c>
      <c r="I20" s="4"/>
      <c r="J20" s="14"/>
      <c r="K20" s="14"/>
      <c r="P20" s="16"/>
    </row>
    <row r="21" spans="1:16">
      <c r="B21" s="59"/>
      <c r="C21" s="57" t="s">
        <v>40</v>
      </c>
      <c r="D21" s="163" t="s">
        <v>144</v>
      </c>
      <c r="E21" s="163"/>
      <c r="F21" s="44">
        <v>8</v>
      </c>
      <c r="G21" s="45">
        <v>6890</v>
      </c>
      <c r="H21" s="45">
        <v>3132</v>
      </c>
      <c r="J21" s="14"/>
      <c r="K21" s="14">
        <f>Kredyty!G18-G21</f>
        <v>-6890</v>
      </c>
      <c r="L21" s="14" t="e">
        <f>Kredyty!#REF!-H21</f>
        <v>#REF!</v>
      </c>
      <c r="M21" s="14"/>
      <c r="N21" s="14"/>
      <c r="P21" s="16"/>
    </row>
    <row r="22" spans="1:16" ht="12.75" customHeight="1">
      <c r="B22" s="59"/>
      <c r="C22" s="57" t="s">
        <v>41</v>
      </c>
      <c r="D22" s="169" t="s">
        <v>32</v>
      </c>
      <c r="E22" s="169"/>
      <c r="F22" s="44"/>
      <c r="G22" s="45">
        <v>1780</v>
      </c>
      <c r="H22" s="45">
        <v>1751</v>
      </c>
      <c r="J22" s="14"/>
      <c r="K22" s="14" t="e">
        <f>#REF!-Pasywa!G22</f>
        <v>#REF!</v>
      </c>
      <c r="L22" s="14" t="e">
        <f>#REF!-Pasywa!H22</f>
        <v>#REF!</v>
      </c>
      <c r="M22" s="14" t="e">
        <f>SUM(#REF!)</f>
        <v>#REF!</v>
      </c>
      <c r="N22" s="14" t="e">
        <f>SUM(#REF!)</f>
        <v>#REF!</v>
      </c>
      <c r="O22" s="15"/>
      <c r="P22" s="16"/>
    </row>
    <row r="23" spans="1:16">
      <c r="B23" s="60"/>
      <c r="C23" s="49" t="s">
        <v>42</v>
      </c>
      <c r="D23" s="165" t="s">
        <v>33</v>
      </c>
      <c r="E23" s="165"/>
      <c r="F23" s="44" t="s">
        <v>299</v>
      </c>
      <c r="G23" s="45">
        <v>1322</v>
      </c>
      <c r="H23" s="45">
        <v>1498</v>
      </c>
      <c r="J23" s="14"/>
      <c r="K23" s="14" t="e">
        <f>#REF!-Pasywa!G23</f>
        <v>#REF!</v>
      </c>
      <c r="L23" s="14" t="e">
        <f>#REF!-Pasywa!H23</f>
        <v>#REF!</v>
      </c>
      <c r="N23" s="15"/>
      <c r="O23" s="15"/>
      <c r="P23" s="16"/>
    </row>
    <row r="24" spans="1:16">
      <c r="B24" s="60"/>
      <c r="C24" s="49" t="s">
        <v>43</v>
      </c>
      <c r="D24" s="163" t="s">
        <v>180</v>
      </c>
      <c r="E24" s="163"/>
      <c r="F24" s="44">
        <v>6</v>
      </c>
      <c r="G24" s="45">
        <v>822</v>
      </c>
      <c r="H24" s="45">
        <v>10257</v>
      </c>
      <c r="J24" s="14"/>
      <c r="K24" s="14">
        <f>Obligacje!D13-G24</f>
        <v>0</v>
      </c>
      <c r="L24" s="14"/>
      <c r="N24" s="15"/>
      <c r="O24" s="15"/>
      <c r="P24" s="16"/>
    </row>
    <row r="25" spans="1:16">
      <c r="B25" s="60"/>
      <c r="C25" s="49" t="s">
        <v>44</v>
      </c>
      <c r="D25" s="163" t="s">
        <v>76</v>
      </c>
      <c r="E25" s="163"/>
      <c r="F25" s="44"/>
      <c r="G25" s="45">
        <v>5670</v>
      </c>
      <c r="H25" s="45">
        <v>8380</v>
      </c>
      <c r="J25" s="14"/>
      <c r="K25" s="14" t="e">
        <f>#REF!-G25</f>
        <v>#REF!</v>
      </c>
      <c r="L25" s="14"/>
      <c r="N25" s="15"/>
      <c r="O25" s="15"/>
      <c r="P25" s="16"/>
    </row>
    <row r="26" spans="1:16">
      <c r="B26" s="60"/>
      <c r="C26" s="49" t="s">
        <v>45</v>
      </c>
      <c r="D26" s="165" t="s">
        <v>60</v>
      </c>
      <c r="E26" s="165" t="s">
        <v>145</v>
      </c>
      <c r="F26" s="44">
        <v>7</v>
      </c>
      <c r="G26" s="45">
        <v>26939</v>
      </c>
      <c r="H26" s="45">
        <v>20055</v>
      </c>
      <c r="J26" s="14"/>
      <c r="K26" s="14" t="e">
        <f>#REF!-G26</f>
        <v>#REF!</v>
      </c>
      <c r="L26" s="14" t="e">
        <f>#REF!-H26</f>
        <v>#REF!</v>
      </c>
      <c r="M26" s="14"/>
      <c r="N26" s="14"/>
      <c r="O26" s="14"/>
      <c r="P26" s="14"/>
    </row>
    <row r="27" spans="1:16" ht="7.5" customHeight="1">
      <c r="B27" s="46"/>
      <c r="C27" s="47"/>
      <c r="D27" s="47"/>
      <c r="E27" s="47"/>
      <c r="F27" s="47"/>
      <c r="G27" s="47"/>
      <c r="H27" s="47"/>
      <c r="J27" s="14"/>
      <c r="K27" s="14"/>
      <c r="P27" s="16"/>
    </row>
    <row r="28" spans="1:16" s="2" customFormat="1">
      <c r="A28" s="4"/>
      <c r="B28" s="51" t="s">
        <v>34</v>
      </c>
      <c r="C28" s="37"/>
      <c r="D28" s="51"/>
      <c r="E28" s="52"/>
      <c r="F28" s="56"/>
      <c r="G28" s="39">
        <v>605773</v>
      </c>
      <c r="H28" s="39">
        <v>549224</v>
      </c>
      <c r="I28" s="4"/>
      <c r="J28" s="14"/>
      <c r="K28" s="14"/>
      <c r="P28" s="16"/>
    </row>
    <row r="29" spans="1:16" ht="13.5" thickBot="1">
      <c r="D29" s="6"/>
      <c r="E29" s="1"/>
      <c r="J29" s="13"/>
      <c r="K29" s="13"/>
      <c r="N29" s="15"/>
    </row>
    <row r="30" spans="1:16" ht="13.5" thickTop="1">
      <c r="K30" s="13"/>
    </row>
    <row r="31" spans="1:16">
      <c r="H31" s="24"/>
    </row>
    <row r="57" spans="6:6">
      <c r="F57" s="17"/>
    </row>
  </sheetData>
  <sheetProtection formatRows="0"/>
  <mergeCells count="20">
    <mergeCell ref="D22:E22"/>
    <mergeCell ref="D25:E25"/>
    <mergeCell ref="D9:E9"/>
    <mergeCell ref="D26:E26"/>
    <mergeCell ref="D24:E24"/>
    <mergeCell ref="N2:O2"/>
    <mergeCell ref="J2:K2"/>
    <mergeCell ref="L2:M2"/>
    <mergeCell ref="C20:E20"/>
    <mergeCell ref="D21:E21"/>
    <mergeCell ref="D17:E17"/>
    <mergeCell ref="B2:E2"/>
    <mergeCell ref="D23:E23"/>
    <mergeCell ref="K1:P1"/>
    <mergeCell ref="D14:E14"/>
    <mergeCell ref="D13:E13"/>
    <mergeCell ref="D12:E12"/>
    <mergeCell ref="D15:E15"/>
    <mergeCell ref="D18:E18"/>
    <mergeCell ref="D16:E16"/>
  </mergeCells>
  <phoneticPr fontId="6" type="noConversion"/>
  <conditionalFormatting sqref="L12:L14 M13:N13 L18:N18 J3:J5 K22:L25 M5:N5 L6:O6 K3:K6 J7:J11 K9:K20 K27:K28 J13:J28">
    <cfRule type="cellIs" dxfId="18" priority="48" stopIfTrue="1" operator="notEqual">
      <formula>0</formula>
    </cfRule>
  </conditionalFormatting>
  <conditionalFormatting sqref="O13:P13">
    <cfRule type="cellIs" dxfId="17" priority="41" stopIfTrue="1" operator="notEqual">
      <formula>0</formula>
    </cfRule>
  </conditionalFormatting>
  <conditionalFormatting sqref="K7:M7">
    <cfRule type="cellIs" dxfId="16" priority="27" stopIfTrue="1" operator="notEqual">
      <formula>0</formula>
    </cfRule>
  </conditionalFormatting>
  <conditionalFormatting sqref="K8:L8">
    <cfRule type="cellIs" dxfId="15" priority="26" stopIfTrue="1" operator="notEqual">
      <formula>0</formula>
    </cfRule>
  </conditionalFormatting>
  <conditionalFormatting sqref="K21:N21">
    <cfRule type="cellIs" dxfId="14" priority="25" stopIfTrue="1" operator="notEqual">
      <formula>0</formula>
    </cfRule>
  </conditionalFormatting>
  <conditionalFormatting sqref="O26:P26">
    <cfRule type="cellIs" dxfId="13" priority="23" stopIfTrue="1" operator="notEqual">
      <formula>0</formula>
    </cfRule>
  </conditionalFormatting>
  <conditionalFormatting sqref="K26:N26">
    <cfRule type="cellIs" dxfId="12" priority="22" stopIfTrue="1" operator="notEqual">
      <formula>0</formula>
    </cfRule>
  </conditionalFormatting>
  <conditionalFormatting sqref="M14:N14">
    <cfRule type="cellIs" dxfId="11" priority="21" stopIfTrue="1" operator="notEqual">
      <formula>0</formula>
    </cfRule>
  </conditionalFormatting>
  <conditionalFormatting sqref="M22:N22">
    <cfRule type="cellIs" dxfId="10" priority="20" stopIfTrue="1" operator="notEqual">
      <formula>0</formula>
    </cfRule>
  </conditionalFormatting>
  <conditionalFormatting sqref="F28 F11 F18 F20 F13:F14 F22 F3:F9">
    <cfRule type="cellIs" dxfId="9" priority="12" stopIfTrue="1" operator="equal">
      <formula>0</formula>
    </cfRule>
  </conditionalFormatting>
  <conditionalFormatting sqref="F26">
    <cfRule type="cellIs" dxfId="8" priority="11" stopIfTrue="1" operator="equal">
      <formula>0</formula>
    </cfRule>
  </conditionalFormatting>
  <conditionalFormatting sqref="F16:F17">
    <cfRule type="cellIs" dxfId="7" priority="10" stopIfTrue="1" operator="equal">
      <formula>0</formula>
    </cfRule>
  </conditionalFormatting>
  <conditionalFormatting sqref="F25">
    <cfRule type="cellIs" dxfId="6" priority="9" stopIfTrue="1" operator="equal">
      <formula>0</formula>
    </cfRule>
  </conditionalFormatting>
  <conditionalFormatting sqref="F21">
    <cfRule type="cellIs" dxfId="5" priority="8" stopIfTrue="1" operator="equal">
      <formula>0</formula>
    </cfRule>
  </conditionalFormatting>
  <conditionalFormatting sqref="F24">
    <cfRule type="cellIs" dxfId="4" priority="7" stopIfTrue="1" operator="equal">
      <formula>0</formula>
    </cfRule>
  </conditionalFormatting>
  <conditionalFormatting sqref="F12">
    <cfRule type="cellIs" dxfId="3" priority="3" stopIfTrue="1" operator="equal">
      <formula>0</formula>
    </cfRule>
  </conditionalFormatting>
  <conditionalFormatting sqref="F15">
    <cfRule type="cellIs" dxfId="2" priority="2" stopIfTrue="1" operator="equal">
      <formula>0</formula>
    </cfRule>
  </conditionalFormatting>
  <conditionalFormatting sqref="F23">
    <cfRule type="cellIs" dxfId="1" priority="1" stopIfTrue="1" operator="equal">
      <formula>0</formula>
    </cfRule>
  </conditionalFormatting>
  <pageMargins left="0.75" right="0.75" top="0.54" bottom="1" header="0.5" footer="0.5"/>
  <pageSetup paperSize="9" scale="97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12">
    <tabColor indexed="44"/>
    <pageSetUpPr fitToPage="1"/>
  </sheetPr>
  <dimension ref="A1:J56"/>
  <sheetViews>
    <sheetView zoomScaleNormal="100" zoomScaleSheetLayoutView="100" workbookViewId="0">
      <selection activeCell="B2" sqref="B2:E3"/>
    </sheetView>
  </sheetViews>
  <sheetFormatPr defaultRowHeight="12.75"/>
  <cols>
    <col min="1" max="1" width="2.7109375" style="147" customWidth="1"/>
    <col min="2" max="2" width="3.7109375" style="151" customWidth="1"/>
    <col min="3" max="4" width="2" style="151" customWidth="1"/>
    <col min="5" max="5" width="47.42578125" style="151" customWidth="1"/>
    <col min="6" max="9" width="9.7109375" style="151" customWidth="1"/>
    <col min="10" max="10" width="2.28515625" style="150" customWidth="1"/>
    <col min="11" max="16384" width="9.140625" style="139"/>
  </cols>
  <sheetData>
    <row r="1" spans="1:10" s="108" customFormat="1">
      <c r="A1" s="104"/>
      <c r="B1" s="105"/>
      <c r="C1" s="105"/>
      <c r="D1" s="105"/>
      <c r="E1" s="105"/>
      <c r="F1" s="105"/>
      <c r="G1" s="105"/>
      <c r="H1" s="105"/>
      <c r="I1" s="106"/>
      <c r="J1" s="107"/>
    </row>
    <row r="2" spans="1:10" s="108" customFormat="1" ht="12" customHeight="1">
      <c r="A2" s="104"/>
      <c r="B2" s="175" t="s">
        <v>134</v>
      </c>
      <c r="C2" s="176"/>
      <c r="D2" s="176"/>
      <c r="E2" s="177"/>
      <c r="F2" s="109" t="s">
        <v>311</v>
      </c>
      <c r="G2" s="109" t="s">
        <v>290</v>
      </c>
      <c r="H2" s="109" t="s">
        <v>312</v>
      </c>
      <c r="I2" s="109" t="s">
        <v>303</v>
      </c>
      <c r="J2" s="107"/>
    </row>
    <row r="3" spans="1:10" s="108" customFormat="1" ht="12" customHeight="1">
      <c r="A3" s="104"/>
      <c r="B3" s="178"/>
      <c r="C3" s="179"/>
      <c r="D3" s="179"/>
      <c r="E3" s="180"/>
      <c r="F3" s="111" t="s">
        <v>288</v>
      </c>
      <c r="G3" s="111" t="s">
        <v>288</v>
      </c>
      <c r="H3" s="111" t="s">
        <v>289</v>
      </c>
      <c r="I3" s="111" t="s">
        <v>289</v>
      </c>
      <c r="J3" s="107"/>
    </row>
    <row r="4" spans="1:10" s="110" customFormat="1" ht="12" customHeight="1">
      <c r="A4" s="104"/>
      <c r="B4" s="112" t="s">
        <v>87</v>
      </c>
      <c r="C4" s="113" t="s">
        <v>216</v>
      </c>
      <c r="D4" s="113"/>
      <c r="E4" s="114"/>
      <c r="F4" s="115">
        <v>44632</v>
      </c>
      <c r="G4" s="115">
        <v>65087</v>
      </c>
      <c r="H4" s="115">
        <v>4821</v>
      </c>
      <c r="I4" s="115">
        <v>33155</v>
      </c>
      <c r="J4" s="116"/>
    </row>
    <row r="5" spans="1:10" s="108" customFormat="1" ht="12" customHeight="1">
      <c r="A5" s="104"/>
      <c r="B5" s="117"/>
      <c r="C5" s="118" t="s">
        <v>38</v>
      </c>
      <c r="D5" s="181" t="s">
        <v>90</v>
      </c>
      <c r="E5" s="182"/>
      <c r="F5" s="120">
        <v>3133</v>
      </c>
      <c r="G5" s="120">
        <v>9131</v>
      </c>
      <c r="H5" s="120">
        <v>1862</v>
      </c>
      <c r="I5" s="120">
        <v>5593</v>
      </c>
      <c r="J5" s="107"/>
    </row>
    <row r="6" spans="1:10" s="108" customFormat="1" ht="12" customHeight="1">
      <c r="A6" s="104"/>
      <c r="B6" s="117"/>
      <c r="C6" s="118" t="s">
        <v>50</v>
      </c>
      <c r="D6" s="181" t="s">
        <v>91</v>
      </c>
      <c r="E6" s="182"/>
      <c r="F6" s="120">
        <v>40942</v>
      </c>
      <c r="G6" s="120">
        <v>54213</v>
      </c>
      <c r="H6" s="120">
        <v>1898</v>
      </c>
      <c r="I6" s="120">
        <v>25390</v>
      </c>
      <c r="J6" s="107"/>
    </row>
    <row r="7" spans="1:10" s="108" customFormat="1" ht="12" customHeight="1">
      <c r="A7" s="104"/>
      <c r="B7" s="117"/>
      <c r="C7" s="118" t="s">
        <v>143</v>
      </c>
      <c r="D7" s="181" t="s">
        <v>64</v>
      </c>
      <c r="E7" s="182"/>
      <c r="F7" s="120">
        <v>557</v>
      </c>
      <c r="G7" s="120">
        <v>1743</v>
      </c>
      <c r="H7" s="120">
        <v>1061</v>
      </c>
      <c r="I7" s="120">
        <v>2172</v>
      </c>
      <c r="J7" s="107"/>
    </row>
    <row r="8" spans="1:10" s="110" customFormat="1" ht="12" customHeight="1">
      <c r="A8" s="104"/>
      <c r="B8" s="112" t="s">
        <v>94</v>
      </c>
      <c r="C8" s="113" t="s">
        <v>77</v>
      </c>
      <c r="D8" s="113"/>
      <c r="E8" s="114"/>
      <c r="F8" s="115">
        <v>-34196</v>
      </c>
      <c r="G8" s="115">
        <v>-48932</v>
      </c>
      <c r="H8" s="115">
        <v>-2492</v>
      </c>
      <c r="I8" s="115">
        <v>-25093</v>
      </c>
      <c r="J8" s="116"/>
    </row>
    <row r="9" spans="1:10" s="108" customFormat="1" ht="12" customHeight="1">
      <c r="A9" s="104"/>
      <c r="B9" s="117"/>
      <c r="C9" s="118" t="s">
        <v>38</v>
      </c>
      <c r="D9" s="174" t="s">
        <v>217</v>
      </c>
      <c r="E9" s="174"/>
      <c r="F9" s="120">
        <v>-1020</v>
      </c>
      <c r="G9" s="120">
        <v>-2905</v>
      </c>
      <c r="H9" s="120">
        <v>-842</v>
      </c>
      <c r="I9" s="120">
        <v>-2058</v>
      </c>
      <c r="J9" s="107"/>
    </row>
    <row r="10" spans="1:10" s="108" customFormat="1" ht="12.75" customHeight="1">
      <c r="A10" s="104"/>
      <c r="B10" s="117"/>
      <c r="C10" s="118" t="s">
        <v>50</v>
      </c>
      <c r="D10" s="174" t="s">
        <v>92</v>
      </c>
      <c r="E10" s="174"/>
      <c r="F10" s="120">
        <v>-32857</v>
      </c>
      <c r="G10" s="120">
        <v>-44283</v>
      </c>
      <c r="H10" s="120">
        <v>-1434</v>
      </c>
      <c r="I10" s="120">
        <v>-21497</v>
      </c>
      <c r="J10" s="107"/>
    </row>
    <row r="11" spans="1:10" s="108" customFormat="1" ht="12" customHeight="1">
      <c r="A11" s="104"/>
      <c r="B11" s="117"/>
      <c r="C11" s="118" t="s">
        <v>143</v>
      </c>
      <c r="D11" s="174" t="s">
        <v>218</v>
      </c>
      <c r="E11" s="174"/>
      <c r="F11" s="120">
        <v>-319</v>
      </c>
      <c r="G11" s="120">
        <v>-1744</v>
      </c>
      <c r="H11" s="120">
        <v>-216</v>
      </c>
      <c r="I11" s="120">
        <v>-1538</v>
      </c>
      <c r="J11" s="107"/>
    </row>
    <row r="12" spans="1:10" s="110" customFormat="1" ht="12" customHeight="1">
      <c r="A12" s="104"/>
      <c r="B12" s="112" t="s">
        <v>96</v>
      </c>
      <c r="C12" s="113" t="s">
        <v>212</v>
      </c>
      <c r="D12" s="113"/>
      <c r="E12" s="114"/>
      <c r="F12" s="115">
        <v>10436</v>
      </c>
      <c r="G12" s="115">
        <v>16155</v>
      </c>
      <c r="H12" s="115">
        <v>2329</v>
      </c>
      <c r="I12" s="115">
        <v>8062</v>
      </c>
      <c r="J12" s="116"/>
    </row>
    <row r="13" spans="1:10" s="108" customFormat="1" ht="12" customHeight="1">
      <c r="A13" s="104"/>
      <c r="B13" s="117"/>
      <c r="C13" s="118" t="s">
        <v>38</v>
      </c>
      <c r="D13" s="174" t="s">
        <v>127</v>
      </c>
      <c r="E13" s="174"/>
      <c r="F13" s="120">
        <v>-1922</v>
      </c>
      <c r="G13" s="120">
        <v>-4757</v>
      </c>
      <c r="H13" s="120">
        <v>-1067</v>
      </c>
      <c r="I13" s="120">
        <v>-3134</v>
      </c>
      <c r="J13" s="107"/>
    </row>
    <row r="14" spans="1:10" s="108" customFormat="1" ht="12" customHeight="1">
      <c r="A14" s="104"/>
      <c r="B14" s="117"/>
      <c r="C14" s="118" t="s">
        <v>50</v>
      </c>
      <c r="D14" s="174" t="s">
        <v>66</v>
      </c>
      <c r="E14" s="174"/>
      <c r="F14" s="120">
        <v>-1813</v>
      </c>
      <c r="G14" s="120">
        <v>-5083</v>
      </c>
      <c r="H14" s="120">
        <v>-985</v>
      </c>
      <c r="I14" s="120">
        <v>-3095</v>
      </c>
      <c r="J14" s="107"/>
    </row>
    <row r="15" spans="1:10" s="110" customFormat="1" ht="12" customHeight="1">
      <c r="A15" s="104"/>
      <c r="B15" s="112" t="s">
        <v>99</v>
      </c>
      <c r="C15" s="113" t="s">
        <v>219</v>
      </c>
      <c r="D15" s="113"/>
      <c r="E15" s="114"/>
      <c r="F15" s="115">
        <v>6701</v>
      </c>
      <c r="G15" s="115">
        <v>6315</v>
      </c>
      <c r="H15" s="115">
        <v>277</v>
      </c>
      <c r="I15" s="115">
        <v>1833</v>
      </c>
      <c r="J15" s="116"/>
    </row>
    <row r="16" spans="1:10" s="110" customFormat="1" ht="21" customHeight="1">
      <c r="A16" s="104"/>
      <c r="B16" s="121"/>
      <c r="C16" s="118" t="s">
        <v>38</v>
      </c>
      <c r="D16" s="181" t="s">
        <v>184</v>
      </c>
      <c r="E16" s="182"/>
      <c r="F16" s="122">
        <v>-68</v>
      </c>
      <c r="G16" s="122">
        <v>783</v>
      </c>
      <c r="H16" s="122">
        <v>35</v>
      </c>
      <c r="I16" s="122">
        <v>-1065</v>
      </c>
      <c r="J16" s="116"/>
    </row>
    <row r="17" spans="1:10" s="110" customFormat="1" ht="21.75" customHeight="1">
      <c r="A17" s="104"/>
      <c r="B17" s="112" t="s">
        <v>35</v>
      </c>
      <c r="C17" s="183" t="s">
        <v>220</v>
      </c>
      <c r="D17" s="184"/>
      <c r="E17" s="185"/>
      <c r="F17" s="123">
        <v>6633</v>
      </c>
      <c r="G17" s="123">
        <v>7098</v>
      </c>
      <c r="H17" s="123">
        <v>312</v>
      </c>
      <c r="I17" s="123">
        <v>768</v>
      </c>
      <c r="J17" s="116"/>
    </row>
    <row r="18" spans="1:10" s="110" customFormat="1" ht="12" customHeight="1">
      <c r="A18" s="104"/>
      <c r="B18" s="121"/>
      <c r="C18" s="118" t="s">
        <v>38</v>
      </c>
      <c r="D18" s="174" t="s">
        <v>61</v>
      </c>
      <c r="E18" s="174"/>
      <c r="F18" s="120">
        <v>0</v>
      </c>
      <c r="G18" s="120">
        <v>0</v>
      </c>
      <c r="H18" s="120">
        <v>0</v>
      </c>
      <c r="I18" s="120">
        <v>62</v>
      </c>
      <c r="J18" s="116"/>
    </row>
    <row r="19" spans="1:10" s="108" customFormat="1" ht="12" customHeight="1">
      <c r="A19" s="104"/>
      <c r="B19" s="124"/>
      <c r="C19" s="118" t="s">
        <v>50</v>
      </c>
      <c r="D19" s="174" t="s">
        <v>167</v>
      </c>
      <c r="E19" s="174"/>
      <c r="F19" s="120">
        <v>140</v>
      </c>
      <c r="G19" s="120">
        <v>1842</v>
      </c>
      <c r="H19" s="120">
        <v>161</v>
      </c>
      <c r="I19" s="120">
        <v>189</v>
      </c>
      <c r="J19" s="107"/>
    </row>
    <row r="20" spans="1:10" s="108" customFormat="1">
      <c r="A20" s="104"/>
      <c r="B20" s="124"/>
      <c r="C20" s="118"/>
      <c r="D20" s="118">
        <v>1</v>
      </c>
      <c r="E20" s="126" t="s">
        <v>136</v>
      </c>
      <c r="F20" s="120">
        <v>140</v>
      </c>
      <c r="G20" s="120">
        <v>1842</v>
      </c>
      <c r="H20" s="120">
        <v>161</v>
      </c>
      <c r="I20" s="120">
        <v>189</v>
      </c>
      <c r="J20" s="107"/>
    </row>
    <row r="21" spans="1:10" s="108" customFormat="1" ht="12" customHeight="1">
      <c r="A21" s="104"/>
      <c r="B21" s="124"/>
      <c r="C21" s="118" t="s">
        <v>143</v>
      </c>
      <c r="D21" s="174" t="s">
        <v>168</v>
      </c>
      <c r="E21" s="174"/>
      <c r="F21" s="120">
        <v>-741</v>
      </c>
      <c r="G21" s="120">
        <v>-1937</v>
      </c>
      <c r="H21" s="120">
        <v>-211</v>
      </c>
      <c r="I21" s="120">
        <v>-470</v>
      </c>
      <c r="J21" s="107"/>
    </row>
    <row r="22" spans="1:10" s="108" customFormat="1">
      <c r="A22" s="104"/>
      <c r="B22" s="124"/>
      <c r="C22" s="125"/>
      <c r="D22" s="118">
        <v>1</v>
      </c>
      <c r="E22" s="126" t="s">
        <v>93</v>
      </c>
      <c r="F22" s="120">
        <v>-229</v>
      </c>
      <c r="G22" s="120">
        <v>-229</v>
      </c>
      <c r="H22" s="120">
        <v>0</v>
      </c>
      <c r="I22" s="120">
        <v>0</v>
      </c>
      <c r="J22" s="107"/>
    </row>
    <row r="23" spans="1:10" s="108" customFormat="1" ht="12" customHeight="1">
      <c r="A23" s="104"/>
      <c r="B23" s="124"/>
      <c r="C23" s="125"/>
      <c r="D23" s="118">
        <v>2</v>
      </c>
      <c r="E23" s="126" t="s">
        <v>137</v>
      </c>
      <c r="F23" s="120">
        <v>-512</v>
      </c>
      <c r="G23" s="120">
        <v>-1708</v>
      </c>
      <c r="H23" s="120">
        <v>-211</v>
      </c>
      <c r="I23" s="120">
        <v>-470</v>
      </c>
      <c r="J23" s="107"/>
    </row>
    <row r="24" spans="1:10" s="110" customFormat="1" ht="12" customHeight="1">
      <c r="A24" s="104"/>
      <c r="B24" s="127" t="s">
        <v>36</v>
      </c>
      <c r="C24" s="186" t="s">
        <v>221</v>
      </c>
      <c r="D24" s="186"/>
      <c r="E24" s="186"/>
      <c r="F24" s="115">
        <v>6032</v>
      </c>
      <c r="G24" s="115">
        <v>7003</v>
      </c>
      <c r="H24" s="115">
        <v>262</v>
      </c>
      <c r="I24" s="115">
        <v>549</v>
      </c>
      <c r="J24" s="116"/>
    </row>
    <row r="25" spans="1:10" s="108" customFormat="1" ht="12" customHeight="1">
      <c r="A25" s="104"/>
      <c r="B25" s="128"/>
      <c r="C25" s="118" t="s">
        <v>38</v>
      </c>
      <c r="D25" s="174" t="s">
        <v>24</v>
      </c>
      <c r="E25" s="174"/>
      <c r="F25" s="120">
        <v>-20</v>
      </c>
      <c r="G25" s="120">
        <v>588</v>
      </c>
      <c r="H25" s="120">
        <v>176</v>
      </c>
      <c r="I25" s="120">
        <v>508</v>
      </c>
      <c r="J25" s="107"/>
    </row>
    <row r="26" spans="1:10" s="108" customFormat="1" ht="12" customHeight="1">
      <c r="A26" s="104"/>
      <c r="B26" s="128"/>
      <c r="C26" s="125"/>
      <c r="D26" s="118">
        <v>1</v>
      </c>
      <c r="E26" s="126" t="s">
        <v>95</v>
      </c>
      <c r="F26" s="120">
        <v>74</v>
      </c>
      <c r="G26" s="120">
        <v>583</v>
      </c>
      <c r="H26" s="120">
        <v>162</v>
      </c>
      <c r="I26" s="120">
        <v>494</v>
      </c>
      <c r="J26" s="107"/>
    </row>
    <row r="27" spans="1:10" s="108" customFormat="1" ht="12" customHeight="1">
      <c r="A27" s="104"/>
      <c r="B27" s="128"/>
      <c r="C27" s="125"/>
      <c r="D27" s="118">
        <v>2</v>
      </c>
      <c r="E27" s="126" t="s">
        <v>190</v>
      </c>
      <c r="F27" s="120">
        <v>2</v>
      </c>
      <c r="G27" s="120">
        <v>5</v>
      </c>
      <c r="H27" s="120">
        <v>0</v>
      </c>
      <c r="I27" s="120">
        <v>0</v>
      </c>
      <c r="J27" s="107"/>
    </row>
    <row r="28" spans="1:10" s="108" customFormat="1" ht="12" customHeight="1">
      <c r="A28" s="104"/>
      <c r="B28" s="128"/>
      <c r="C28" s="125"/>
      <c r="D28" s="118">
        <v>3</v>
      </c>
      <c r="E28" s="126" t="s">
        <v>138</v>
      </c>
      <c r="F28" s="120">
        <v>-96</v>
      </c>
      <c r="G28" s="120">
        <v>0</v>
      </c>
      <c r="H28" s="120">
        <v>14</v>
      </c>
      <c r="I28" s="120">
        <v>14</v>
      </c>
      <c r="J28" s="107"/>
    </row>
    <row r="29" spans="1:10" s="108" customFormat="1" ht="12" customHeight="1" collapsed="1">
      <c r="A29" s="104"/>
      <c r="B29" s="128"/>
      <c r="C29" s="118" t="s">
        <v>50</v>
      </c>
      <c r="D29" s="174" t="s">
        <v>23</v>
      </c>
      <c r="E29" s="174"/>
      <c r="F29" s="120">
        <v>-3660</v>
      </c>
      <c r="G29" s="120">
        <v>-6940</v>
      </c>
      <c r="H29" s="120">
        <v>-1031</v>
      </c>
      <c r="I29" s="120">
        <v>-3664</v>
      </c>
      <c r="J29" s="107"/>
    </row>
    <row r="30" spans="1:10" s="108" customFormat="1" ht="12" customHeight="1">
      <c r="A30" s="104"/>
      <c r="B30" s="128"/>
      <c r="C30" s="125"/>
      <c r="D30" s="118">
        <v>1</v>
      </c>
      <c r="E30" s="119" t="s">
        <v>95</v>
      </c>
      <c r="F30" s="120">
        <v>-1512</v>
      </c>
      <c r="G30" s="120">
        <v>-3893</v>
      </c>
      <c r="H30" s="120">
        <v>-622</v>
      </c>
      <c r="I30" s="120">
        <v>-2151</v>
      </c>
      <c r="J30" s="107"/>
    </row>
    <row r="31" spans="1:10" s="108" customFormat="1">
      <c r="A31" s="104"/>
      <c r="B31" s="128"/>
      <c r="C31" s="125"/>
      <c r="D31" s="118">
        <v>2</v>
      </c>
      <c r="E31" s="126" t="s">
        <v>190</v>
      </c>
      <c r="F31" s="120">
        <v>0</v>
      </c>
      <c r="G31" s="120">
        <v>0</v>
      </c>
      <c r="H31" s="120">
        <v>0</v>
      </c>
      <c r="I31" s="120">
        <v>0</v>
      </c>
      <c r="J31" s="107"/>
    </row>
    <row r="32" spans="1:10" s="108" customFormat="1" ht="12" customHeight="1">
      <c r="A32" s="104"/>
      <c r="B32" s="128"/>
      <c r="C32" s="125"/>
      <c r="D32" s="118">
        <v>3</v>
      </c>
      <c r="E32" s="126" t="s">
        <v>138</v>
      </c>
      <c r="F32" s="120">
        <v>-2148</v>
      </c>
      <c r="G32" s="120">
        <v>-3047</v>
      </c>
      <c r="H32" s="120">
        <v>-409</v>
      </c>
      <c r="I32" s="120">
        <v>-1513</v>
      </c>
      <c r="J32" s="107"/>
    </row>
    <row r="33" spans="1:10" s="108" customFormat="1" ht="12" customHeight="1">
      <c r="A33" s="104"/>
      <c r="B33" s="128"/>
      <c r="C33" s="118" t="s">
        <v>143</v>
      </c>
      <c r="D33" s="174" t="s">
        <v>240</v>
      </c>
      <c r="E33" s="174"/>
      <c r="F33" s="120">
        <v>-94</v>
      </c>
      <c r="G33" s="120">
        <v>-196</v>
      </c>
      <c r="H33" s="120">
        <v>-295</v>
      </c>
      <c r="I33" s="120">
        <v>-115</v>
      </c>
      <c r="J33" s="107"/>
    </row>
    <row r="34" spans="1:10" s="110" customFormat="1" ht="12" customHeight="1" collapsed="1">
      <c r="A34" s="104"/>
      <c r="B34" s="127" t="s">
        <v>37</v>
      </c>
      <c r="C34" s="186" t="s">
        <v>237</v>
      </c>
      <c r="D34" s="186"/>
      <c r="E34" s="186"/>
      <c r="F34" s="115">
        <v>2258</v>
      </c>
      <c r="G34" s="115">
        <v>455</v>
      </c>
      <c r="H34" s="115">
        <v>-888</v>
      </c>
      <c r="I34" s="115">
        <v>-2722</v>
      </c>
      <c r="J34" s="116"/>
    </row>
    <row r="35" spans="1:10" s="108" customFormat="1" ht="12" customHeight="1">
      <c r="A35" s="104"/>
      <c r="B35" s="129"/>
      <c r="C35" s="118" t="s">
        <v>38</v>
      </c>
      <c r="D35" s="174" t="s">
        <v>153</v>
      </c>
      <c r="E35" s="174"/>
      <c r="F35" s="120">
        <v>82</v>
      </c>
      <c r="G35" s="120">
        <v>287</v>
      </c>
      <c r="H35" s="120">
        <v>224</v>
      </c>
      <c r="I35" s="120">
        <v>902</v>
      </c>
      <c r="J35" s="107"/>
    </row>
    <row r="36" spans="1:10" s="108" customFormat="1" ht="12" customHeight="1">
      <c r="A36" s="104"/>
      <c r="B36" s="128"/>
      <c r="C36" s="118"/>
      <c r="D36" s="118">
        <v>1</v>
      </c>
      <c r="E36" s="126" t="s">
        <v>97</v>
      </c>
      <c r="F36" s="120">
        <v>-72</v>
      </c>
      <c r="G36" s="120">
        <v>-201</v>
      </c>
      <c r="H36" s="120">
        <v>-383</v>
      </c>
      <c r="I36" s="120">
        <v>-403</v>
      </c>
      <c r="J36" s="107"/>
    </row>
    <row r="37" spans="1:10" s="110" customFormat="1" ht="12" customHeight="1">
      <c r="A37" s="104"/>
      <c r="B37" s="128"/>
      <c r="C37" s="118"/>
      <c r="D37" s="118">
        <v>2</v>
      </c>
      <c r="E37" s="126" t="s">
        <v>98</v>
      </c>
      <c r="F37" s="120">
        <v>154</v>
      </c>
      <c r="G37" s="120">
        <v>488</v>
      </c>
      <c r="H37" s="120">
        <v>607</v>
      </c>
      <c r="I37" s="120">
        <v>1305</v>
      </c>
      <c r="J37" s="116"/>
    </row>
    <row r="38" spans="1:10" s="110" customFormat="1" ht="12" customHeight="1">
      <c r="A38" s="104"/>
      <c r="B38" s="127" t="s">
        <v>128</v>
      </c>
      <c r="C38" s="186" t="s">
        <v>222</v>
      </c>
      <c r="D38" s="186"/>
      <c r="E38" s="186"/>
      <c r="F38" s="130">
        <v>2340</v>
      </c>
      <c r="G38" s="130">
        <v>742</v>
      </c>
      <c r="H38" s="130">
        <v>-664</v>
      </c>
      <c r="I38" s="130">
        <v>-1820</v>
      </c>
      <c r="J38" s="116"/>
    </row>
    <row r="39" spans="1:10" s="110" customFormat="1" ht="3" customHeight="1">
      <c r="A39" s="104"/>
      <c r="B39" s="131"/>
      <c r="C39" s="132"/>
      <c r="D39" s="132"/>
      <c r="E39" s="132"/>
      <c r="F39" s="132"/>
      <c r="G39" s="132"/>
      <c r="H39" s="132"/>
      <c r="I39" s="132"/>
      <c r="J39" s="116"/>
    </row>
    <row r="40" spans="1:10" s="108" customFormat="1" ht="12" customHeight="1">
      <c r="A40" s="104"/>
      <c r="B40" s="133" t="s">
        <v>100</v>
      </c>
      <c r="C40" s="134"/>
      <c r="D40" s="135"/>
      <c r="E40" s="136"/>
      <c r="F40" s="137">
        <v>82</v>
      </c>
      <c r="G40" s="137">
        <v>1485</v>
      </c>
      <c r="H40" s="137">
        <v>-306</v>
      </c>
      <c r="I40" s="137">
        <v>-1067</v>
      </c>
      <c r="J40" s="138"/>
    </row>
    <row r="41" spans="1:10" s="110" customFormat="1" ht="12" customHeight="1">
      <c r="A41" s="104"/>
      <c r="B41" s="187" t="s">
        <v>101</v>
      </c>
      <c r="C41" s="187"/>
      <c r="D41" s="187"/>
      <c r="E41" s="187"/>
      <c r="F41" s="115">
        <v>2422</v>
      </c>
      <c r="G41" s="115">
        <v>2227</v>
      </c>
      <c r="H41" s="115">
        <v>-970</v>
      </c>
      <c r="I41" s="115">
        <v>-2887</v>
      </c>
      <c r="J41" s="116"/>
    </row>
    <row r="42" spans="1:10" s="108" customFormat="1" ht="3" customHeight="1">
      <c r="A42" s="104"/>
      <c r="B42" s="131"/>
      <c r="C42" s="132"/>
      <c r="D42" s="132"/>
      <c r="E42" s="132"/>
      <c r="F42" s="132"/>
      <c r="G42" s="132"/>
      <c r="H42" s="132"/>
      <c r="I42" s="132"/>
      <c r="J42" s="107"/>
    </row>
    <row r="43" spans="1:10" ht="12" customHeight="1">
      <c r="A43" s="104"/>
      <c r="B43" s="187" t="s">
        <v>105</v>
      </c>
      <c r="C43" s="187"/>
      <c r="D43" s="187"/>
      <c r="E43" s="187"/>
      <c r="F43" s="120"/>
      <c r="G43" s="120"/>
      <c r="H43" s="120"/>
      <c r="I43" s="120"/>
      <c r="J43" s="107"/>
    </row>
    <row r="44" spans="1:10" ht="12" customHeight="1">
      <c r="A44" s="104"/>
      <c r="B44" s="140" t="s">
        <v>236</v>
      </c>
      <c r="C44" s="141" t="s">
        <v>62</v>
      </c>
      <c r="D44" s="141"/>
      <c r="E44" s="141"/>
      <c r="F44" s="120">
        <v>2340</v>
      </c>
      <c r="G44" s="120">
        <v>742</v>
      </c>
      <c r="H44" s="120">
        <v>-664</v>
      </c>
      <c r="I44" s="120">
        <v>-1820</v>
      </c>
      <c r="J44" s="107"/>
    </row>
    <row r="45" spans="1:10" ht="12" customHeight="1">
      <c r="A45" s="104"/>
      <c r="B45" s="140" t="s">
        <v>236</v>
      </c>
      <c r="C45" s="141" t="s">
        <v>63</v>
      </c>
      <c r="D45" s="141"/>
      <c r="E45" s="141"/>
      <c r="F45" s="120">
        <v>0</v>
      </c>
      <c r="G45" s="120">
        <v>0</v>
      </c>
      <c r="H45" s="120">
        <v>0</v>
      </c>
      <c r="I45" s="120">
        <v>0</v>
      </c>
      <c r="J45" s="107"/>
    </row>
    <row r="46" spans="1:10" ht="3" customHeight="1">
      <c r="A46" s="104"/>
      <c r="B46" s="142"/>
      <c r="C46" s="143"/>
      <c r="D46" s="143"/>
      <c r="E46" s="143"/>
      <c r="F46" s="143"/>
      <c r="G46" s="143"/>
      <c r="H46" s="143"/>
      <c r="I46" s="143"/>
      <c r="J46" s="107"/>
    </row>
    <row r="47" spans="1:10" ht="12" customHeight="1">
      <c r="A47" s="104"/>
      <c r="B47" s="187" t="s">
        <v>101</v>
      </c>
      <c r="C47" s="187"/>
      <c r="D47" s="187"/>
      <c r="E47" s="187"/>
      <c r="F47" s="120"/>
      <c r="G47" s="120"/>
      <c r="H47" s="120"/>
      <c r="I47" s="120"/>
      <c r="J47" s="107"/>
    </row>
    <row r="48" spans="1:10" ht="12" customHeight="1">
      <c r="A48" s="104"/>
      <c r="B48" s="140" t="s">
        <v>236</v>
      </c>
      <c r="C48" s="141" t="s">
        <v>119</v>
      </c>
      <c r="D48" s="141"/>
      <c r="E48" s="141"/>
      <c r="F48" s="120">
        <v>2422</v>
      </c>
      <c r="G48" s="120">
        <v>2227</v>
      </c>
      <c r="H48" s="120">
        <v>-970</v>
      </c>
      <c r="I48" s="120">
        <v>-2887</v>
      </c>
      <c r="J48" s="107"/>
    </row>
    <row r="49" spans="1:10" ht="12" customHeight="1">
      <c r="A49" s="104"/>
      <c r="B49" s="140" t="s">
        <v>236</v>
      </c>
      <c r="C49" s="141" t="s">
        <v>120</v>
      </c>
      <c r="D49" s="141"/>
      <c r="E49" s="141"/>
      <c r="F49" s="120">
        <v>0</v>
      </c>
      <c r="G49" s="120">
        <v>0</v>
      </c>
      <c r="H49" s="120">
        <v>0</v>
      </c>
      <c r="I49" s="120">
        <v>0</v>
      </c>
      <c r="J49" s="107"/>
    </row>
    <row r="50" spans="1:10" ht="3" customHeight="1">
      <c r="A50" s="104"/>
      <c r="B50" s="142"/>
      <c r="C50" s="143"/>
      <c r="D50" s="143"/>
      <c r="E50" s="143"/>
      <c r="F50" s="143"/>
      <c r="G50" s="143"/>
      <c r="H50" s="143"/>
      <c r="I50" s="143"/>
      <c r="J50" s="107"/>
    </row>
    <row r="51" spans="1:10" ht="12" customHeight="1">
      <c r="A51" s="104"/>
      <c r="B51" s="144" t="s">
        <v>129</v>
      </c>
      <c r="C51" s="143"/>
      <c r="D51" s="143"/>
      <c r="E51" s="143"/>
      <c r="F51" s="120">
        <v>62440227</v>
      </c>
      <c r="G51" s="120">
        <v>62440227</v>
      </c>
      <c r="H51" s="120">
        <v>62440227</v>
      </c>
      <c r="I51" s="120">
        <v>62440227</v>
      </c>
      <c r="J51" s="107"/>
    </row>
    <row r="52" spans="1:10" ht="3" customHeight="1">
      <c r="A52" s="104"/>
      <c r="B52" s="142"/>
      <c r="C52" s="143"/>
      <c r="D52" s="143"/>
      <c r="E52" s="143"/>
      <c r="F52" s="143"/>
      <c r="G52" s="143"/>
      <c r="H52" s="143"/>
      <c r="I52" s="143"/>
      <c r="J52" s="107"/>
    </row>
    <row r="53" spans="1:10">
      <c r="A53" s="104"/>
      <c r="B53" s="188" t="s">
        <v>0</v>
      </c>
      <c r="C53" s="189"/>
      <c r="D53" s="189"/>
      <c r="E53" s="190"/>
      <c r="F53" s="120"/>
      <c r="G53" s="120"/>
      <c r="H53" s="120"/>
      <c r="I53" s="120"/>
      <c r="J53" s="107"/>
    </row>
    <row r="54" spans="1:10" ht="12" customHeight="1">
      <c r="A54" s="104"/>
      <c r="B54" s="145" t="s">
        <v>121</v>
      </c>
      <c r="C54" s="141"/>
      <c r="D54" s="141"/>
      <c r="E54" s="141"/>
      <c r="F54" s="146">
        <v>4.1883364869893885E-2</v>
      </c>
      <c r="G54" s="146">
        <v>1.188336486989389E-2</v>
      </c>
      <c r="H54" s="146">
        <v>-9.1478760959661475E-3</v>
      </c>
      <c r="I54" s="146">
        <v>-2.9147876095966148E-2</v>
      </c>
      <c r="J54" s="107"/>
    </row>
    <row r="55" spans="1:10" ht="12" customHeight="1">
      <c r="A55" s="104"/>
      <c r="B55" s="145" t="s">
        <v>122</v>
      </c>
      <c r="C55" s="141"/>
      <c r="D55" s="141"/>
      <c r="E55" s="141"/>
      <c r="F55" s="146">
        <v>4.1883364869893885E-2</v>
      </c>
      <c r="G55" s="146">
        <v>1.188336486989389E-2</v>
      </c>
      <c r="H55" s="146">
        <v>-9.1478760959661475E-3</v>
      </c>
      <c r="I55" s="146">
        <v>-2.9147876095966148E-2</v>
      </c>
      <c r="J55" s="107"/>
    </row>
    <row r="56" spans="1:10">
      <c r="B56" s="148"/>
      <c r="C56" s="148"/>
      <c r="D56" s="148"/>
      <c r="E56" s="149"/>
      <c r="F56" s="149"/>
      <c r="G56" s="148"/>
      <c r="H56" s="149"/>
      <c r="I56" s="148"/>
    </row>
  </sheetData>
  <sheetProtection formatRows="0"/>
  <mergeCells count="25">
    <mergeCell ref="B41:E41"/>
    <mergeCell ref="B43:E43"/>
    <mergeCell ref="B47:E47"/>
    <mergeCell ref="B53:E53"/>
    <mergeCell ref="D25:E25"/>
    <mergeCell ref="D29:E29"/>
    <mergeCell ref="D33:E33"/>
    <mergeCell ref="C34:E34"/>
    <mergeCell ref="D35:E35"/>
    <mergeCell ref="C38:E38"/>
    <mergeCell ref="D16:E16"/>
    <mergeCell ref="C17:E17"/>
    <mergeCell ref="D18:E18"/>
    <mergeCell ref="D19:E19"/>
    <mergeCell ref="D21:E21"/>
    <mergeCell ref="C24:E24"/>
    <mergeCell ref="D9:E9"/>
    <mergeCell ref="D10:E10"/>
    <mergeCell ref="D11:E11"/>
    <mergeCell ref="D13:E13"/>
    <mergeCell ref="D14:E14"/>
    <mergeCell ref="B2:E3"/>
    <mergeCell ref="D5:E5"/>
    <mergeCell ref="D6:E6"/>
    <mergeCell ref="D7:E7"/>
  </mergeCells>
  <pageMargins left="0.75" right="0.75" top="0.55000000000000004" bottom="1" header="0.5" footer="0.5"/>
  <pageSetup paperSize="9" scale="88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9" enableFormatConditionsCalculation="0">
    <tabColor rgb="FF99CCFF"/>
    <pageSetUpPr fitToPage="1"/>
  </sheetPr>
  <dimension ref="A1:H53"/>
  <sheetViews>
    <sheetView zoomScaleNormal="100" zoomScaleSheetLayoutView="100" workbookViewId="0">
      <selection activeCell="E28" sqref="E28"/>
    </sheetView>
  </sheetViews>
  <sheetFormatPr defaultRowHeight="12.75"/>
  <cols>
    <col min="1" max="1" width="3.7109375" style="11" customWidth="1"/>
    <col min="2" max="4" width="3.42578125" style="10" customWidth="1"/>
    <col min="5" max="5" width="53.140625" style="10" customWidth="1"/>
    <col min="6" max="7" width="11.7109375" style="10" customWidth="1"/>
    <col min="8" max="8" width="3.42578125" style="31" customWidth="1"/>
    <col min="9" max="16384" width="9.140625" style="9"/>
  </cols>
  <sheetData>
    <row r="1" spans="1:8" customFormat="1">
      <c r="A1" s="3"/>
      <c r="B1" s="5"/>
      <c r="C1" s="5"/>
      <c r="D1" s="5"/>
      <c r="E1" s="5"/>
      <c r="F1" s="5"/>
      <c r="G1" s="5"/>
      <c r="H1" s="31"/>
    </row>
    <row r="2" spans="1:8" customFormat="1">
      <c r="A2" s="3"/>
      <c r="B2" s="164" t="s">
        <v>165</v>
      </c>
      <c r="C2" s="164"/>
      <c r="D2" s="164"/>
      <c r="E2" s="164"/>
      <c r="F2" s="74" t="s">
        <v>290</v>
      </c>
      <c r="G2" s="74" t="s">
        <v>303</v>
      </c>
      <c r="H2" s="31"/>
    </row>
    <row r="3" spans="1:8" customFormat="1">
      <c r="A3" s="3"/>
      <c r="B3" s="192"/>
      <c r="C3" s="192"/>
      <c r="D3" s="192"/>
      <c r="E3" s="192"/>
      <c r="F3" s="75" t="s">
        <v>288</v>
      </c>
      <c r="G3" s="75" t="s">
        <v>289</v>
      </c>
      <c r="H3" s="31"/>
    </row>
    <row r="4" spans="1:8" customFormat="1" ht="12.75" customHeight="1">
      <c r="A4" s="3"/>
      <c r="B4" s="193"/>
      <c r="C4" s="193"/>
      <c r="D4" s="193"/>
      <c r="E4" s="193"/>
      <c r="F4" s="36"/>
      <c r="G4" s="36"/>
      <c r="H4" s="31"/>
    </row>
    <row r="5" spans="1:8" s="2" customFormat="1">
      <c r="A5" s="4"/>
      <c r="B5" s="37" t="s">
        <v>87</v>
      </c>
      <c r="C5" s="191" t="s">
        <v>104</v>
      </c>
      <c r="D5" s="191"/>
      <c r="E5" s="191"/>
      <c r="F5" s="77"/>
      <c r="G5" s="77"/>
      <c r="H5" s="31"/>
    </row>
    <row r="6" spans="1:8" customFormat="1">
      <c r="A6" s="3"/>
      <c r="B6" s="78"/>
      <c r="C6" s="79" t="s">
        <v>38</v>
      </c>
      <c r="D6" s="191" t="s">
        <v>105</v>
      </c>
      <c r="E6" s="191"/>
      <c r="F6" s="39">
        <v>742</v>
      </c>
      <c r="G6" s="39">
        <v>-1820</v>
      </c>
      <c r="H6" s="31"/>
    </row>
    <row r="7" spans="1:8" customFormat="1">
      <c r="A7" s="3"/>
      <c r="B7" s="78"/>
      <c r="C7" s="79" t="s">
        <v>50</v>
      </c>
      <c r="D7" s="80" t="s">
        <v>106</v>
      </c>
      <c r="E7" s="80"/>
      <c r="F7" s="39">
        <v>73</v>
      </c>
      <c r="G7" s="39">
        <v>-30038</v>
      </c>
      <c r="H7" s="31"/>
    </row>
    <row r="8" spans="1:8" customFormat="1">
      <c r="A8" s="3"/>
      <c r="B8" s="40"/>
      <c r="C8" s="41"/>
      <c r="D8" s="81">
        <v>1</v>
      </c>
      <c r="E8" s="43" t="s">
        <v>78</v>
      </c>
      <c r="F8" s="45">
        <v>284</v>
      </c>
      <c r="G8" s="45">
        <v>121</v>
      </c>
      <c r="H8" s="31"/>
    </row>
    <row r="9" spans="1:8" customFormat="1" ht="12.75" customHeight="1">
      <c r="A9" s="3"/>
      <c r="B9" s="40"/>
      <c r="C9" s="41"/>
      <c r="D9" s="81">
        <v>2</v>
      </c>
      <c r="E9" s="43" t="s">
        <v>107</v>
      </c>
      <c r="F9" s="45">
        <v>235</v>
      </c>
      <c r="G9" s="45">
        <v>-1209</v>
      </c>
      <c r="H9" s="31"/>
    </row>
    <row r="10" spans="1:8" customFormat="1">
      <c r="A10" s="3"/>
      <c r="B10" s="40"/>
      <c r="C10" s="41"/>
      <c r="D10" s="81">
        <v>3</v>
      </c>
      <c r="E10" s="43" t="s">
        <v>108</v>
      </c>
      <c r="F10" s="45">
        <v>3310</v>
      </c>
      <c r="G10" s="45">
        <v>1657</v>
      </c>
      <c r="H10" s="31"/>
    </row>
    <row r="11" spans="1:8" s="2" customFormat="1">
      <c r="A11" s="4"/>
      <c r="B11" s="40"/>
      <c r="C11" s="41"/>
      <c r="D11" s="81">
        <v>4</v>
      </c>
      <c r="E11" s="43" t="s">
        <v>109</v>
      </c>
      <c r="F11" s="45">
        <v>-1673</v>
      </c>
      <c r="G11" s="45">
        <v>1003</v>
      </c>
      <c r="H11" s="31"/>
    </row>
    <row r="12" spans="1:8" customFormat="1">
      <c r="A12" s="3"/>
      <c r="B12" s="40"/>
      <c r="C12" s="41"/>
      <c r="D12" s="81">
        <v>5</v>
      </c>
      <c r="E12" s="43" t="s">
        <v>110</v>
      </c>
      <c r="F12" s="45">
        <v>1204</v>
      </c>
      <c r="G12" s="45">
        <v>-1532</v>
      </c>
      <c r="H12" s="31"/>
    </row>
    <row r="13" spans="1:8" customFormat="1">
      <c r="A13" s="3"/>
      <c r="B13" s="40"/>
      <c r="C13" s="41"/>
      <c r="D13" s="81">
        <v>6</v>
      </c>
      <c r="E13" s="43" t="s">
        <v>111</v>
      </c>
      <c r="F13" s="45">
        <v>-2152</v>
      </c>
      <c r="G13" s="45">
        <v>-17756</v>
      </c>
      <c r="H13" s="31"/>
    </row>
    <row r="14" spans="1:8" customFormat="1">
      <c r="A14" s="3"/>
      <c r="B14" s="40"/>
      <c r="C14" s="41"/>
      <c r="D14" s="81">
        <v>7</v>
      </c>
      <c r="E14" s="43" t="s">
        <v>113</v>
      </c>
      <c r="F14" s="45">
        <v>1929</v>
      </c>
      <c r="G14" s="45">
        <v>816</v>
      </c>
      <c r="H14" s="31"/>
    </row>
    <row r="15" spans="1:8" customFormat="1" ht="12.75" customHeight="1">
      <c r="A15" s="3"/>
      <c r="B15" s="40"/>
      <c r="C15" s="41"/>
      <c r="D15" s="81">
        <v>8</v>
      </c>
      <c r="E15" s="43" t="s">
        <v>189</v>
      </c>
      <c r="F15" s="45">
        <v>-556</v>
      </c>
      <c r="G15" s="45">
        <v>-12013</v>
      </c>
      <c r="H15" s="31"/>
    </row>
    <row r="16" spans="1:8" customFormat="1">
      <c r="A16" s="3"/>
      <c r="B16" s="40"/>
      <c r="C16" s="41"/>
      <c r="D16" s="81">
        <v>9</v>
      </c>
      <c r="E16" s="43" t="s">
        <v>114</v>
      </c>
      <c r="F16" s="45">
        <v>-2704</v>
      </c>
      <c r="G16" s="45">
        <v>-1250</v>
      </c>
      <c r="H16" s="31"/>
    </row>
    <row r="17" spans="1:8" customFormat="1">
      <c r="A17" s="3"/>
      <c r="B17" s="40"/>
      <c r="C17" s="41"/>
      <c r="D17" s="81">
        <v>10</v>
      </c>
      <c r="E17" s="43" t="s">
        <v>115</v>
      </c>
      <c r="F17" s="45">
        <v>196</v>
      </c>
      <c r="G17" s="45">
        <v>125</v>
      </c>
      <c r="H17" s="31"/>
    </row>
    <row r="18" spans="1:8" customFormat="1">
      <c r="A18" s="3"/>
      <c r="B18" s="78"/>
      <c r="C18" s="79" t="s">
        <v>143</v>
      </c>
      <c r="D18" s="191" t="s">
        <v>79</v>
      </c>
      <c r="E18" s="191"/>
      <c r="F18" s="39">
        <v>815</v>
      </c>
      <c r="G18" s="39">
        <v>-31858</v>
      </c>
      <c r="H18" s="31"/>
    </row>
    <row r="19" spans="1:8" s="2" customFormat="1">
      <c r="A19" s="4"/>
      <c r="B19" s="37" t="s">
        <v>94</v>
      </c>
      <c r="C19" s="191" t="s">
        <v>116</v>
      </c>
      <c r="D19" s="191"/>
      <c r="E19" s="191"/>
      <c r="F19" s="39"/>
      <c r="G19" s="39"/>
      <c r="H19" s="31"/>
    </row>
    <row r="20" spans="1:8" customFormat="1">
      <c r="A20" s="3"/>
      <c r="B20" s="78"/>
      <c r="C20" s="79" t="s">
        <v>38</v>
      </c>
      <c r="D20" s="191" t="s">
        <v>117</v>
      </c>
      <c r="E20" s="191"/>
      <c r="F20" s="39">
        <v>583</v>
      </c>
      <c r="G20" s="39">
        <v>5377</v>
      </c>
      <c r="H20" s="31"/>
    </row>
    <row r="21" spans="1:8" customFormat="1">
      <c r="A21" s="3"/>
      <c r="B21" s="40"/>
      <c r="C21" s="41"/>
      <c r="D21" s="81">
        <v>1</v>
      </c>
      <c r="E21" s="43" t="s">
        <v>118</v>
      </c>
      <c r="F21" s="45">
        <v>0</v>
      </c>
      <c r="G21" s="45">
        <v>0</v>
      </c>
      <c r="H21" s="31"/>
    </row>
    <row r="22" spans="1:8" customFormat="1" ht="12.75" customHeight="1">
      <c r="A22" s="3"/>
      <c r="B22" s="40"/>
      <c r="C22" s="41"/>
      <c r="D22" s="81">
        <v>2</v>
      </c>
      <c r="E22" s="43" t="s">
        <v>124</v>
      </c>
      <c r="F22" s="45">
        <v>0</v>
      </c>
      <c r="G22" s="45">
        <v>2273</v>
      </c>
      <c r="H22" s="31"/>
    </row>
    <row r="23" spans="1:8" customFormat="1">
      <c r="A23" s="3"/>
      <c r="B23" s="40"/>
      <c r="C23" s="41"/>
      <c r="D23" s="81">
        <v>3</v>
      </c>
      <c r="E23" s="43" t="s">
        <v>1</v>
      </c>
      <c r="F23" s="45">
        <v>583</v>
      </c>
      <c r="G23" s="45">
        <v>3104</v>
      </c>
      <c r="H23" s="31"/>
    </row>
    <row r="24" spans="1:8" customFormat="1">
      <c r="A24" s="3"/>
      <c r="B24" s="40"/>
      <c r="C24" s="41"/>
      <c r="D24" s="41"/>
      <c r="E24" s="43" t="s">
        <v>125</v>
      </c>
      <c r="F24" s="45">
        <v>0</v>
      </c>
      <c r="G24" s="45">
        <v>2718</v>
      </c>
      <c r="H24" s="31"/>
    </row>
    <row r="25" spans="1:8" s="2" customFormat="1">
      <c r="A25" s="4"/>
      <c r="B25" s="40"/>
      <c r="C25" s="41"/>
      <c r="D25" s="41"/>
      <c r="E25" s="43" t="s">
        <v>131</v>
      </c>
      <c r="F25" s="45">
        <v>0</v>
      </c>
      <c r="G25" s="45">
        <v>2520</v>
      </c>
      <c r="H25" s="31"/>
    </row>
    <row r="26" spans="1:8" customFormat="1">
      <c r="A26" s="3"/>
      <c r="B26" s="40"/>
      <c r="C26" s="41"/>
      <c r="D26" s="41"/>
      <c r="E26" s="43" t="s">
        <v>169</v>
      </c>
      <c r="F26" s="45">
        <v>0</v>
      </c>
      <c r="G26" s="45">
        <v>198</v>
      </c>
      <c r="H26" s="31"/>
    </row>
    <row r="27" spans="1:8" customFormat="1">
      <c r="A27" s="3"/>
      <c r="B27" s="40"/>
      <c r="C27" s="41"/>
      <c r="D27" s="41"/>
      <c r="E27" s="43" t="s">
        <v>126</v>
      </c>
      <c r="F27" s="45">
        <v>583</v>
      </c>
      <c r="G27" s="45">
        <v>386</v>
      </c>
      <c r="H27" s="31"/>
    </row>
    <row r="28" spans="1:8" customFormat="1">
      <c r="A28" s="3"/>
      <c r="B28" s="40"/>
      <c r="C28" s="41"/>
      <c r="D28" s="41"/>
      <c r="E28" s="43" t="s">
        <v>169</v>
      </c>
      <c r="F28" s="45">
        <v>583</v>
      </c>
      <c r="G28" s="45">
        <v>386</v>
      </c>
      <c r="H28" s="31"/>
    </row>
    <row r="29" spans="1:8" customFormat="1">
      <c r="A29" s="3"/>
      <c r="B29" s="78"/>
      <c r="C29" s="79" t="s">
        <v>50</v>
      </c>
      <c r="D29" s="191" t="s">
        <v>170</v>
      </c>
      <c r="E29" s="191"/>
      <c r="F29" s="39">
        <v>-29791</v>
      </c>
      <c r="G29" s="39">
        <v>-23905</v>
      </c>
      <c r="H29" s="31"/>
    </row>
    <row r="30" spans="1:8" s="2" customFormat="1" ht="12.75" customHeight="1">
      <c r="A30" s="4"/>
      <c r="B30" s="40"/>
      <c r="C30" s="41"/>
      <c r="D30" s="81">
        <v>1</v>
      </c>
      <c r="E30" s="43" t="s">
        <v>171</v>
      </c>
      <c r="F30" s="45">
        <v>-64</v>
      </c>
      <c r="G30" s="45">
        <v>-1185</v>
      </c>
      <c r="H30" s="31"/>
    </row>
    <row r="31" spans="1:8" customFormat="1">
      <c r="A31" s="3"/>
      <c r="B31" s="40"/>
      <c r="C31" s="41"/>
      <c r="D31" s="81">
        <v>2</v>
      </c>
      <c r="E31" s="43" t="s">
        <v>172</v>
      </c>
      <c r="F31" s="45">
        <v>-29697</v>
      </c>
      <c r="G31" s="45">
        <v>-22695</v>
      </c>
      <c r="H31" s="31"/>
    </row>
    <row r="32" spans="1:8" customFormat="1">
      <c r="A32" s="3"/>
      <c r="B32" s="40"/>
      <c r="C32" s="41"/>
      <c r="D32" s="81">
        <v>3</v>
      </c>
      <c r="E32" s="43" t="s">
        <v>185</v>
      </c>
      <c r="F32" s="45">
        <v>-30</v>
      </c>
      <c r="G32" s="45">
        <v>-25</v>
      </c>
      <c r="H32" s="31"/>
    </row>
    <row r="33" spans="1:8" s="2" customFormat="1">
      <c r="A33" s="4"/>
      <c r="B33" s="40"/>
      <c r="C33" s="41"/>
      <c r="D33" s="41"/>
      <c r="E33" s="43" t="s">
        <v>125</v>
      </c>
      <c r="F33" s="45">
        <v>-30</v>
      </c>
      <c r="G33" s="45">
        <v>-25</v>
      </c>
      <c r="H33" s="31"/>
    </row>
    <row r="34" spans="1:8" s="2" customFormat="1">
      <c r="A34" s="4"/>
      <c r="B34" s="40"/>
      <c r="C34" s="41"/>
      <c r="D34" s="41"/>
      <c r="E34" s="43" t="s">
        <v>173</v>
      </c>
      <c r="F34" s="45">
        <v>0</v>
      </c>
      <c r="G34" s="45">
        <v>-25</v>
      </c>
      <c r="H34" s="31"/>
    </row>
    <row r="35" spans="1:8" customFormat="1" ht="12.75" customHeight="1">
      <c r="A35" s="3"/>
      <c r="B35" s="40"/>
      <c r="C35" s="41"/>
      <c r="D35" s="41"/>
      <c r="E35" s="43" t="s">
        <v>133</v>
      </c>
      <c r="F35" s="45">
        <v>-30</v>
      </c>
      <c r="G35" s="45">
        <v>0</v>
      </c>
      <c r="H35" s="31"/>
    </row>
    <row r="36" spans="1:8" customFormat="1">
      <c r="A36" s="3"/>
      <c r="B36" s="78"/>
      <c r="C36" s="79" t="s">
        <v>143</v>
      </c>
      <c r="D36" s="191" t="s">
        <v>80</v>
      </c>
      <c r="E36" s="191"/>
      <c r="F36" s="39">
        <v>-29208</v>
      </c>
      <c r="G36" s="39">
        <v>-18528</v>
      </c>
      <c r="H36" s="31"/>
    </row>
    <row r="37" spans="1:8" s="2" customFormat="1">
      <c r="A37" s="4"/>
      <c r="B37" s="37" t="s">
        <v>96</v>
      </c>
      <c r="C37" s="194" t="s">
        <v>174</v>
      </c>
      <c r="D37" s="195"/>
      <c r="E37" s="195"/>
      <c r="F37" s="195"/>
      <c r="G37" s="82"/>
      <c r="H37" s="31"/>
    </row>
    <row r="38" spans="1:8">
      <c r="B38" s="78"/>
      <c r="C38" s="79" t="s">
        <v>38</v>
      </c>
      <c r="D38" s="191" t="s">
        <v>117</v>
      </c>
      <c r="E38" s="191"/>
      <c r="F38" s="39">
        <v>150188</v>
      </c>
      <c r="G38" s="39">
        <v>99666</v>
      </c>
    </row>
    <row r="39" spans="1:8">
      <c r="B39" s="40"/>
      <c r="C39" s="41"/>
      <c r="D39" s="81">
        <v>1</v>
      </c>
      <c r="E39" s="43" t="s">
        <v>186</v>
      </c>
      <c r="F39" s="45">
        <v>80658</v>
      </c>
      <c r="G39" s="45">
        <v>62906</v>
      </c>
    </row>
    <row r="40" spans="1:8">
      <c r="B40" s="40"/>
      <c r="C40" s="41"/>
      <c r="D40" s="81">
        <v>2</v>
      </c>
      <c r="E40" s="43" t="s">
        <v>225</v>
      </c>
      <c r="F40" s="45">
        <v>69530</v>
      </c>
      <c r="G40" s="45">
        <v>36760</v>
      </c>
    </row>
    <row r="41" spans="1:8">
      <c r="B41" s="37"/>
      <c r="C41" s="79" t="s">
        <v>50</v>
      </c>
      <c r="D41" s="191" t="s">
        <v>170</v>
      </c>
      <c r="E41" s="191"/>
      <c r="F41" s="39">
        <v>-110909</v>
      </c>
      <c r="G41" s="39">
        <v>-77475</v>
      </c>
    </row>
    <row r="42" spans="1:8">
      <c r="B42" s="40"/>
      <c r="C42" s="41"/>
      <c r="D42" s="81">
        <v>1</v>
      </c>
      <c r="E42" s="43" t="s">
        <v>156</v>
      </c>
      <c r="F42" s="45">
        <v>-70751</v>
      </c>
      <c r="G42" s="45">
        <v>-59990</v>
      </c>
    </row>
    <row r="43" spans="1:8">
      <c r="B43" s="40"/>
      <c r="C43" s="41"/>
      <c r="D43" s="81">
        <v>2</v>
      </c>
      <c r="E43" s="43" t="s">
        <v>157</v>
      </c>
      <c r="F43" s="45">
        <v>-29900</v>
      </c>
      <c r="G43" s="45">
        <v>-12016</v>
      </c>
    </row>
    <row r="44" spans="1:8" ht="12.75" customHeight="1">
      <c r="B44" s="40"/>
      <c r="C44" s="41"/>
      <c r="D44" s="81">
        <v>3</v>
      </c>
      <c r="E44" s="43" t="s">
        <v>84</v>
      </c>
      <c r="F44" s="45">
        <v>-1260</v>
      </c>
      <c r="G44" s="45">
        <v>-28</v>
      </c>
    </row>
    <row r="45" spans="1:8">
      <c r="B45" s="40"/>
      <c r="C45" s="41"/>
      <c r="D45" s="81">
        <v>4</v>
      </c>
      <c r="E45" s="43" t="s">
        <v>95</v>
      </c>
      <c r="F45" s="45">
        <v>-7706</v>
      </c>
      <c r="G45" s="45">
        <v>-4706</v>
      </c>
    </row>
    <row r="46" spans="1:8">
      <c r="B46" s="40"/>
      <c r="C46" s="41"/>
      <c r="D46" s="81">
        <v>5</v>
      </c>
      <c r="E46" s="43" t="s">
        <v>231</v>
      </c>
      <c r="F46" s="45">
        <v>-1292</v>
      </c>
      <c r="G46" s="45">
        <v>-735</v>
      </c>
    </row>
    <row r="47" spans="1:8">
      <c r="B47" s="37"/>
      <c r="C47" s="79" t="s">
        <v>143</v>
      </c>
      <c r="D47" s="191" t="s">
        <v>81</v>
      </c>
      <c r="E47" s="191"/>
      <c r="F47" s="39">
        <v>39279</v>
      </c>
      <c r="G47" s="39">
        <v>22191</v>
      </c>
    </row>
    <row r="48" spans="1:8">
      <c r="B48" s="37" t="s">
        <v>99</v>
      </c>
      <c r="C48" s="191" t="s">
        <v>82</v>
      </c>
      <c r="D48" s="191"/>
      <c r="E48" s="191"/>
      <c r="F48" s="39">
        <v>10886</v>
      </c>
      <c r="G48" s="39">
        <v>-28195</v>
      </c>
    </row>
    <row r="49" spans="1:7">
      <c r="B49" s="37" t="s">
        <v>35</v>
      </c>
      <c r="C49" s="191" t="s">
        <v>232</v>
      </c>
      <c r="D49" s="191"/>
      <c r="E49" s="191"/>
      <c r="F49" s="39">
        <v>10886</v>
      </c>
      <c r="G49" s="39">
        <v>-28195</v>
      </c>
    </row>
    <row r="50" spans="1:7">
      <c r="B50" s="37" t="s">
        <v>36</v>
      </c>
      <c r="C50" s="191" t="s">
        <v>233</v>
      </c>
      <c r="D50" s="191"/>
      <c r="E50" s="191"/>
      <c r="F50" s="39">
        <v>35171</v>
      </c>
      <c r="G50" s="39">
        <v>51364</v>
      </c>
    </row>
    <row r="51" spans="1:7">
      <c r="B51" s="37" t="s">
        <v>37</v>
      </c>
      <c r="C51" s="191" t="s">
        <v>83</v>
      </c>
      <c r="D51" s="191"/>
      <c r="E51" s="191"/>
      <c r="F51" s="39">
        <v>46057</v>
      </c>
      <c r="G51" s="39">
        <v>23169</v>
      </c>
    </row>
    <row r="52" spans="1:7">
      <c r="B52" s="40"/>
      <c r="C52" s="163" t="s">
        <v>234</v>
      </c>
      <c r="D52" s="163"/>
      <c r="E52" s="163"/>
      <c r="F52" s="45">
        <v>1835</v>
      </c>
      <c r="G52" s="45">
        <v>4146</v>
      </c>
    </row>
    <row r="53" spans="1:7">
      <c r="A53" s="32"/>
      <c r="B53" s="91"/>
      <c r="C53" s="91"/>
      <c r="D53" s="91"/>
      <c r="E53" s="91"/>
      <c r="F53" s="91"/>
      <c r="G53" s="91"/>
    </row>
  </sheetData>
  <sheetProtection formatRows="0"/>
  <mergeCells count="17">
    <mergeCell ref="C5:E5"/>
    <mergeCell ref="D6:E6"/>
    <mergeCell ref="B2:E4"/>
    <mergeCell ref="D18:E18"/>
    <mergeCell ref="C37:F37"/>
    <mergeCell ref="D20:E20"/>
    <mergeCell ref="D29:E29"/>
    <mergeCell ref="D36:E36"/>
    <mergeCell ref="C48:E48"/>
    <mergeCell ref="C51:E51"/>
    <mergeCell ref="C19:E19"/>
    <mergeCell ref="C52:E52"/>
    <mergeCell ref="C49:E49"/>
    <mergeCell ref="C50:E50"/>
    <mergeCell ref="D41:E41"/>
    <mergeCell ref="D47:E47"/>
    <mergeCell ref="D38:E38"/>
  </mergeCells>
  <phoneticPr fontId="6" type="noConversion"/>
  <conditionalFormatting sqref="F49:G49">
    <cfRule type="cellIs" dxfId="0" priority="1" stopIfTrue="1" operator="equal">
      <formula>"błąd"</formula>
    </cfRule>
  </conditionalFormatting>
  <printOptions horizontalCentered="1"/>
  <pageMargins left="0.78740157480314965" right="0.78740157480314965" top="0.55118110236220474" bottom="0.59055118110236227" header="0.51181102362204722" footer="0.51181102362204722"/>
  <pageSetup paperSize="9" scale="92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 enableFormatConditionsCalculation="0">
    <tabColor rgb="FF99CCFF"/>
  </sheetPr>
  <dimension ref="A1:O62"/>
  <sheetViews>
    <sheetView zoomScaleNormal="100" zoomScaleSheetLayoutView="100" workbookViewId="0">
      <selection activeCell="C14" sqref="C14:K28"/>
    </sheetView>
  </sheetViews>
  <sheetFormatPr defaultRowHeight="12.75"/>
  <cols>
    <col min="1" max="1" width="4.140625" style="31" customWidth="1"/>
    <col min="2" max="2" width="35.7109375" style="25" customWidth="1"/>
    <col min="3" max="6" width="8.42578125" style="25" customWidth="1"/>
    <col min="7" max="7" width="8.42578125" style="25" customWidth="1" collapsed="1"/>
    <col min="8" max="14" width="8.42578125" style="25" customWidth="1"/>
    <col min="15" max="15" width="4.85546875" style="31" customWidth="1"/>
  </cols>
  <sheetData>
    <row r="1" spans="1:15" s="31" customFormat="1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5" ht="24.75" customHeight="1">
      <c r="B2" s="196" t="s">
        <v>192</v>
      </c>
      <c r="C2" s="206" t="s">
        <v>181</v>
      </c>
      <c r="D2" s="207"/>
      <c r="E2" s="198" t="s">
        <v>182</v>
      </c>
      <c r="F2" s="199"/>
      <c r="G2" s="198" t="s">
        <v>183</v>
      </c>
      <c r="H2" s="199"/>
      <c r="I2" s="198" t="s">
        <v>193</v>
      </c>
      <c r="J2" s="199"/>
      <c r="K2" s="198" t="s">
        <v>194</v>
      </c>
      <c r="L2" s="199"/>
      <c r="M2" s="198" t="s">
        <v>195</v>
      </c>
      <c r="N2" s="199"/>
    </row>
    <row r="3" spans="1:15" ht="19.5" customHeight="1">
      <c r="B3" s="197"/>
      <c r="C3" s="61" t="s">
        <v>287</v>
      </c>
      <c r="D3" s="61" t="s">
        <v>291</v>
      </c>
      <c r="E3" s="61" t="s">
        <v>287</v>
      </c>
      <c r="F3" s="61" t="s">
        <v>291</v>
      </c>
      <c r="G3" s="61" t="s">
        <v>287</v>
      </c>
      <c r="H3" s="61" t="s">
        <v>291</v>
      </c>
      <c r="I3" s="61" t="s">
        <v>287</v>
      </c>
      <c r="J3" s="61" t="s">
        <v>291</v>
      </c>
      <c r="K3" s="61" t="s">
        <v>287</v>
      </c>
      <c r="L3" s="61" t="s">
        <v>291</v>
      </c>
      <c r="M3" s="61" t="s">
        <v>287</v>
      </c>
      <c r="N3" s="61" t="s">
        <v>291</v>
      </c>
    </row>
    <row r="4" spans="1:15" ht="21">
      <c r="B4" s="62" t="s">
        <v>196</v>
      </c>
      <c r="C4" s="63">
        <v>9131</v>
      </c>
      <c r="D4" s="63">
        <v>3133</v>
      </c>
      <c r="E4" s="63">
        <v>54213</v>
      </c>
      <c r="F4" s="63">
        <v>40942</v>
      </c>
      <c r="G4" s="63">
        <v>1743</v>
      </c>
      <c r="H4" s="63">
        <v>557</v>
      </c>
      <c r="I4" s="63">
        <v>65087</v>
      </c>
      <c r="J4" s="63">
        <v>44632</v>
      </c>
      <c r="K4" s="63">
        <v>0</v>
      </c>
      <c r="L4" s="63">
        <v>0</v>
      </c>
      <c r="M4" s="63">
        <v>65087</v>
      </c>
      <c r="N4" s="63">
        <v>44632</v>
      </c>
    </row>
    <row r="5" spans="1:15">
      <c r="B5" s="64" t="s">
        <v>197</v>
      </c>
      <c r="C5" s="63">
        <v>305</v>
      </c>
      <c r="D5" s="63">
        <v>100</v>
      </c>
      <c r="E5" s="63">
        <v>94</v>
      </c>
      <c r="F5" s="63">
        <v>36</v>
      </c>
      <c r="G5" s="63">
        <v>6262</v>
      </c>
      <c r="H5" s="63">
        <v>2604</v>
      </c>
      <c r="I5" s="63">
        <v>6661</v>
      </c>
      <c r="J5" s="63">
        <v>2740</v>
      </c>
      <c r="K5" s="63">
        <v>-6661</v>
      </c>
      <c r="L5" s="63">
        <v>-2740</v>
      </c>
      <c r="M5" s="63">
        <v>0</v>
      </c>
      <c r="N5" s="63">
        <v>0</v>
      </c>
    </row>
    <row r="6" spans="1:15" s="2" customFormat="1">
      <c r="A6" s="93"/>
      <c r="B6" s="65" t="s">
        <v>7</v>
      </c>
      <c r="C6" s="66">
        <v>9436</v>
      </c>
      <c r="D6" s="66">
        <v>3233</v>
      </c>
      <c r="E6" s="66">
        <v>54307</v>
      </c>
      <c r="F6" s="66">
        <v>40978</v>
      </c>
      <c r="G6" s="66">
        <v>8005</v>
      </c>
      <c r="H6" s="66">
        <v>3161</v>
      </c>
      <c r="I6" s="66">
        <v>71748</v>
      </c>
      <c r="J6" s="66">
        <v>47372</v>
      </c>
      <c r="K6" s="66">
        <v>-6661</v>
      </c>
      <c r="L6" s="66">
        <v>-2740</v>
      </c>
      <c r="M6" s="66">
        <v>65087</v>
      </c>
      <c r="N6" s="66">
        <v>44632</v>
      </c>
      <c r="O6" s="93"/>
    </row>
    <row r="7" spans="1:15" s="30" customFormat="1">
      <c r="A7" s="94"/>
      <c r="B7" s="62" t="s">
        <v>198</v>
      </c>
      <c r="C7" s="63">
        <v>-2905</v>
      </c>
      <c r="D7" s="63">
        <v>-1020</v>
      </c>
      <c r="E7" s="63">
        <v>-44283</v>
      </c>
      <c r="F7" s="63">
        <v>-32857</v>
      </c>
      <c r="G7" s="63">
        <v>-8144</v>
      </c>
      <c r="H7" s="63">
        <v>-2619</v>
      </c>
      <c r="I7" s="63">
        <v>-55332</v>
      </c>
      <c r="J7" s="63">
        <v>-36496</v>
      </c>
      <c r="K7" s="63">
        <v>6400</v>
      </c>
      <c r="L7" s="63">
        <v>2300</v>
      </c>
      <c r="M7" s="63">
        <v>-48932</v>
      </c>
      <c r="N7" s="63">
        <v>-34196</v>
      </c>
      <c r="O7" s="94"/>
    </row>
    <row r="8" spans="1:15" s="2" customFormat="1">
      <c r="A8" s="93"/>
      <c r="B8" s="67" t="s">
        <v>8</v>
      </c>
      <c r="C8" s="66">
        <v>6531</v>
      </c>
      <c r="D8" s="66">
        <v>2213</v>
      </c>
      <c r="E8" s="66">
        <v>10024</v>
      </c>
      <c r="F8" s="66">
        <v>8121</v>
      </c>
      <c r="G8" s="66">
        <v>-139</v>
      </c>
      <c r="H8" s="66">
        <v>542</v>
      </c>
      <c r="I8" s="66">
        <v>16416</v>
      </c>
      <c r="J8" s="66">
        <v>10876</v>
      </c>
      <c r="K8" s="66">
        <v>-261</v>
      </c>
      <c r="L8" s="66">
        <v>-440</v>
      </c>
      <c r="M8" s="66">
        <v>16155</v>
      </c>
      <c r="N8" s="66">
        <v>10436</v>
      </c>
      <c r="O8" s="93"/>
    </row>
    <row r="9" spans="1:15" s="30" customFormat="1">
      <c r="A9" s="94"/>
      <c r="B9" s="62" t="s">
        <v>199</v>
      </c>
      <c r="C9" s="63">
        <v>-1435</v>
      </c>
      <c r="D9" s="63">
        <v>-573</v>
      </c>
      <c r="E9" s="63">
        <v>-2790</v>
      </c>
      <c r="F9" s="63">
        <v>-970</v>
      </c>
      <c r="G9" s="63">
        <v>-380</v>
      </c>
      <c r="H9" s="63">
        <v>-186</v>
      </c>
      <c r="I9" s="63">
        <v>-4605</v>
      </c>
      <c r="J9" s="63">
        <v>-1729</v>
      </c>
      <c r="K9" s="63">
        <v>-152</v>
      </c>
      <c r="L9" s="63">
        <v>-193</v>
      </c>
      <c r="M9" s="63">
        <v>-4757</v>
      </c>
      <c r="N9" s="63">
        <v>-1922</v>
      </c>
      <c r="O9" s="94"/>
    </row>
    <row r="10" spans="1:15" s="30" customFormat="1">
      <c r="A10" s="94"/>
      <c r="B10" s="62" t="s">
        <v>200</v>
      </c>
      <c r="C10" s="63">
        <v>-588</v>
      </c>
      <c r="D10" s="63">
        <v>-150</v>
      </c>
      <c r="E10" s="63">
        <v>-736</v>
      </c>
      <c r="F10" s="63">
        <v>-225</v>
      </c>
      <c r="G10" s="63">
        <v>-4065</v>
      </c>
      <c r="H10" s="63">
        <v>-1585</v>
      </c>
      <c r="I10" s="63">
        <v>-5389</v>
      </c>
      <c r="J10" s="63">
        <v>-1960</v>
      </c>
      <c r="K10" s="63">
        <v>306</v>
      </c>
      <c r="L10" s="63">
        <v>147</v>
      </c>
      <c r="M10" s="63">
        <v>-5083</v>
      </c>
      <c r="N10" s="63">
        <v>-1813</v>
      </c>
      <c r="O10" s="94"/>
    </row>
    <row r="11" spans="1:15" s="2" customFormat="1">
      <c r="A11" s="93"/>
      <c r="B11" s="67" t="s">
        <v>201</v>
      </c>
      <c r="C11" s="66">
        <v>4508</v>
      </c>
      <c r="D11" s="66">
        <v>1490</v>
      </c>
      <c r="E11" s="66">
        <v>6498</v>
      </c>
      <c r="F11" s="66">
        <v>6926</v>
      </c>
      <c r="G11" s="66">
        <v>-4584</v>
      </c>
      <c r="H11" s="66">
        <v>-1229</v>
      </c>
      <c r="I11" s="66">
        <v>6422</v>
      </c>
      <c r="J11" s="66">
        <v>7187</v>
      </c>
      <c r="K11" s="66">
        <v>-107</v>
      </c>
      <c r="L11" s="66">
        <v>-486</v>
      </c>
      <c r="M11" s="66">
        <v>6315</v>
      </c>
      <c r="N11" s="66">
        <v>6701</v>
      </c>
      <c r="O11" s="93"/>
    </row>
    <row r="12" spans="1:15" s="30" customFormat="1" ht="21">
      <c r="A12" s="94"/>
      <c r="B12" s="62" t="s">
        <v>202</v>
      </c>
      <c r="C12" s="63">
        <v>783</v>
      </c>
      <c r="D12" s="63">
        <v>-68</v>
      </c>
      <c r="E12" s="63">
        <v>0</v>
      </c>
      <c r="F12" s="63">
        <v>0</v>
      </c>
      <c r="G12" s="63">
        <v>0</v>
      </c>
      <c r="H12" s="63">
        <v>0</v>
      </c>
      <c r="I12" s="63">
        <v>783</v>
      </c>
      <c r="J12" s="63">
        <v>-68</v>
      </c>
      <c r="K12" s="63">
        <v>0</v>
      </c>
      <c r="L12" s="63">
        <v>0</v>
      </c>
      <c r="M12" s="63">
        <v>783</v>
      </c>
      <c r="N12" s="63">
        <v>-68</v>
      </c>
      <c r="O12" s="94"/>
    </row>
    <row r="13" spans="1:15" s="2" customFormat="1" ht="19.5">
      <c r="A13" s="93"/>
      <c r="B13" s="67" t="s">
        <v>203</v>
      </c>
      <c r="C13" s="66">
        <v>5291</v>
      </c>
      <c r="D13" s="66">
        <v>1422</v>
      </c>
      <c r="E13" s="66">
        <v>6498</v>
      </c>
      <c r="F13" s="66">
        <v>6926</v>
      </c>
      <c r="G13" s="66">
        <v>-4584</v>
      </c>
      <c r="H13" s="66">
        <v>-1229</v>
      </c>
      <c r="I13" s="66">
        <v>7205</v>
      </c>
      <c r="J13" s="66">
        <v>7119</v>
      </c>
      <c r="K13" s="66">
        <v>-107</v>
      </c>
      <c r="L13" s="66">
        <v>-486</v>
      </c>
      <c r="M13" s="66">
        <v>7098</v>
      </c>
      <c r="N13" s="66">
        <v>6633</v>
      </c>
      <c r="O13" s="93"/>
    </row>
    <row r="14" spans="1:15" s="30" customFormat="1" ht="21">
      <c r="A14" s="94"/>
      <c r="B14" s="62" t="s">
        <v>61</v>
      </c>
      <c r="C14" s="200"/>
      <c r="D14" s="201"/>
      <c r="E14" s="201"/>
      <c r="F14" s="201"/>
      <c r="G14" s="201"/>
      <c r="H14" s="201"/>
      <c r="I14" s="201"/>
      <c r="J14" s="201"/>
      <c r="K14" s="201"/>
      <c r="L14" s="68"/>
      <c r="M14" s="63">
        <v>0</v>
      </c>
      <c r="N14" s="63">
        <v>0</v>
      </c>
      <c r="O14" s="94"/>
    </row>
    <row r="15" spans="1:15" s="30" customFormat="1">
      <c r="A15" s="94"/>
      <c r="B15" s="62" t="s">
        <v>167</v>
      </c>
      <c r="C15" s="202"/>
      <c r="D15" s="203"/>
      <c r="E15" s="203"/>
      <c r="F15" s="203"/>
      <c r="G15" s="203"/>
      <c r="H15" s="203"/>
      <c r="I15" s="203"/>
      <c r="J15" s="203"/>
      <c r="K15" s="203"/>
      <c r="L15" s="69"/>
      <c r="M15" s="63">
        <v>1842</v>
      </c>
      <c r="N15" s="63">
        <v>140</v>
      </c>
      <c r="O15" s="94"/>
    </row>
    <row r="16" spans="1:15" s="30" customFormat="1">
      <c r="A16" s="94"/>
      <c r="B16" s="62" t="s">
        <v>168</v>
      </c>
      <c r="C16" s="202"/>
      <c r="D16" s="203"/>
      <c r="E16" s="203"/>
      <c r="F16" s="203"/>
      <c r="G16" s="203"/>
      <c r="H16" s="203"/>
      <c r="I16" s="203"/>
      <c r="J16" s="203"/>
      <c r="K16" s="203"/>
      <c r="L16" s="69"/>
      <c r="M16" s="63">
        <v>-1937</v>
      </c>
      <c r="N16" s="63">
        <v>-741</v>
      </c>
      <c r="O16" s="94"/>
    </row>
    <row r="17" spans="1:15" s="2" customFormat="1">
      <c r="A17" s="93"/>
      <c r="B17" s="67" t="s">
        <v>213</v>
      </c>
      <c r="C17" s="202"/>
      <c r="D17" s="203"/>
      <c r="E17" s="203"/>
      <c r="F17" s="203"/>
      <c r="G17" s="203"/>
      <c r="H17" s="203"/>
      <c r="I17" s="203"/>
      <c r="J17" s="203"/>
      <c r="K17" s="203"/>
      <c r="L17" s="69"/>
      <c r="M17" s="66">
        <v>7003</v>
      </c>
      <c r="N17" s="66">
        <v>6032</v>
      </c>
      <c r="O17" s="93"/>
    </row>
    <row r="18" spans="1:15">
      <c r="B18" s="64" t="s">
        <v>204</v>
      </c>
      <c r="C18" s="202"/>
      <c r="D18" s="203"/>
      <c r="E18" s="203"/>
      <c r="F18" s="203"/>
      <c r="G18" s="203"/>
      <c r="H18" s="203"/>
      <c r="I18" s="203"/>
      <c r="J18" s="203"/>
      <c r="K18" s="203"/>
      <c r="L18" s="69"/>
      <c r="M18" s="63">
        <v>588</v>
      </c>
      <c r="N18" s="63">
        <v>-20</v>
      </c>
    </row>
    <row r="19" spans="1:15">
      <c r="B19" s="64" t="s">
        <v>175</v>
      </c>
      <c r="C19" s="202"/>
      <c r="D19" s="203"/>
      <c r="E19" s="203"/>
      <c r="F19" s="203"/>
      <c r="G19" s="203"/>
      <c r="H19" s="203"/>
      <c r="I19" s="203"/>
      <c r="J19" s="203"/>
      <c r="K19" s="203"/>
      <c r="L19" s="69"/>
      <c r="M19" s="63">
        <v>-6940</v>
      </c>
      <c r="N19" s="63">
        <v>-3660</v>
      </c>
    </row>
    <row r="20" spans="1:15" ht="21">
      <c r="B20" s="62" t="s">
        <v>206</v>
      </c>
      <c r="C20" s="202"/>
      <c r="D20" s="203"/>
      <c r="E20" s="203"/>
      <c r="F20" s="203"/>
      <c r="G20" s="203"/>
      <c r="H20" s="203"/>
      <c r="I20" s="203"/>
      <c r="J20" s="203"/>
      <c r="K20" s="203"/>
      <c r="L20" s="69"/>
      <c r="M20" s="63">
        <v>-196</v>
      </c>
      <c r="N20" s="63">
        <v>-94</v>
      </c>
    </row>
    <row r="21" spans="1:15">
      <c r="B21" s="65" t="s">
        <v>176</v>
      </c>
      <c r="C21" s="202"/>
      <c r="D21" s="203"/>
      <c r="E21" s="203"/>
      <c r="F21" s="203"/>
      <c r="G21" s="203"/>
      <c r="H21" s="203"/>
      <c r="I21" s="203"/>
      <c r="J21" s="203"/>
      <c r="K21" s="203"/>
      <c r="L21" s="69"/>
      <c r="M21" s="66">
        <v>455</v>
      </c>
      <c r="N21" s="66">
        <v>2258</v>
      </c>
    </row>
    <row r="22" spans="1:15">
      <c r="B22" s="64" t="s">
        <v>205</v>
      </c>
      <c r="C22" s="202"/>
      <c r="D22" s="203"/>
      <c r="E22" s="203"/>
      <c r="F22" s="203"/>
      <c r="G22" s="203"/>
      <c r="H22" s="203"/>
      <c r="I22" s="203"/>
      <c r="J22" s="203"/>
      <c r="K22" s="203"/>
      <c r="L22" s="69"/>
      <c r="M22" s="63">
        <v>287</v>
      </c>
      <c r="N22" s="63">
        <v>82</v>
      </c>
    </row>
    <row r="23" spans="1:15">
      <c r="B23" s="65" t="s">
        <v>207</v>
      </c>
      <c r="C23" s="202"/>
      <c r="D23" s="203"/>
      <c r="E23" s="203"/>
      <c r="F23" s="203"/>
      <c r="G23" s="203"/>
      <c r="H23" s="203"/>
      <c r="I23" s="203"/>
      <c r="J23" s="203"/>
      <c r="K23" s="203"/>
      <c r="L23" s="69"/>
      <c r="M23" s="66">
        <v>742</v>
      </c>
      <c r="N23" s="66">
        <v>2340</v>
      </c>
    </row>
    <row r="24" spans="1:15" ht="21">
      <c r="B24" s="70" t="s">
        <v>208</v>
      </c>
      <c r="C24" s="202"/>
      <c r="D24" s="203"/>
      <c r="E24" s="203"/>
      <c r="F24" s="203"/>
      <c r="G24" s="203"/>
      <c r="H24" s="203"/>
      <c r="I24" s="203"/>
      <c r="J24" s="203"/>
      <c r="K24" s="203"/>
      <c r="L24" s="69"/>
      <c r="M24" s="63">
        <v>742</v>
      </c>
      <c r="N24" s="63">
        <v>2340</v>
      </c>
    </row>
    <row r="25" spans="1:15" ht="12.75" customHeight="1">
      <c r="B25" s="70" t="s">
        <v>209</v>
      </c>
      <c r="C25" s="202"/>
      <c r="D25" s="203"/>
      <c r="E25" s="203"/>
      <c r="F25" s="203"/>
      <c r="G25" s="203"/>
      <c r="H25" s="203"/>
      <c r="I25" s="203"/>
      <c r="J25" s="203"/>
      <c r="K25" s="203"/>
      <c r="L25" s="69"/>
      <c r="M25" s="63">
        <v>0</v>
      </c>
      <c r="N25" s="63">
        <v>0</v>
      </c>
    </row>
    <row r="26" spans="1:15">
      <c r="B26" s="65" t="s">
        <v>103</v>
      </c>
      <c r="C26" s="202"/>
      <c r="D26" s="203"/>
      <c r="E26" s="203"/>
      <c r="F26" s="203"/>
      <c r="G26" s="203"/>
      <c r="H26" s="203"/>
      <c r="I26" s="203"/>
      <c r="J26" s="203"/>
      <c r="K26" s="203"/>
      <c r="L26" s="69"/>
      <c r="M26" s="71">
        <v>2227</v>
      </c>
      <c r="N26" s="66">
        <v>2422</v>
      </c>
    </row>
    <row r="27" spans="1:15" ht="21">
      <c r="B27" s="70" t="s">
        <v>208</v>
      </c>
      <c r="C27" s="202"/>
      <c r="D27" s="203"/>
      <c r="E27" s="203"/>
      <c r="F27" s="203"/>
      <c r="G27" s="203"/>
      <c r="H27" s="203"/>
      <c r="I27" s="203"/>
      <c r="J27" s="203"/>
      <c r="K27" s="203"/>
      <c r="L27" s="69"/>
      <c r="M27" s="63">
        <v>2227</v>
      </c>
      <c r="N27" s="63">
        <v>2422</v>
      </c>
    </row>
    <row r="28" spans="1:15" ht="12.75" customHeight="1">
      <c r="B28" s="70" t="s">
        <v>209</v>
      </c>
      <c r="C28" s="204"/>
      <c r="D28" s="205"/>
      <c r="E28" s="205"/>
      <c r="F28" s="205"/>
      <c r="G28" s="205"/>
      <c r="H28" s="205"/>
      <c r="I28" s="205"/>
      <c r="J28" s="205"/>
      <c r="K28" s="205"/>
      <c r="L28" s="72"/>
      <c r="M28" s="63">
        <v>0</v>
      </c>
      <c r="N28" s="63">
        <v>0</v>
      </c>
    </row>
    <row r="29" spans="1:15" s="31" customFormat="1"/>
    <row r="30" spans="1:15" s="31" customFormat="1"/>
    <row r="31" spans="1:15" s="31" customFormat="1"/>
    <row r="32" spans="1:15" s="31" customFormat="1"/>
    <row r="33" spans="2:14" ht="24.75" customHeight="1">
      <c r="B33" s="196" t="s">
        <v>192</v>
      </c>
      <c r="C33" s="206" t="s">
        <v>181</v>
      </c>
      <c r="D33" s="207"/>
      <c r="E33" s="206" t="s">
        <v>182</v>
      </c>
      <c r="F33" s="207"/>
      <c r="G33" s="206" t="s">
        <v>183</v>
      </c>
      <c r="H33" s="207"/>
      <c r="I33" s="206" t="s">
        <v>193</v>
      </c>
      <c r="J33" s="207"/>
      <c r="K33" s="206" t="s">
        <v>194</v>
      </c>
      <c r="L33" s="207"/>
      <c r="M33" s="206" t="s">
        <v>195</v>
      </c>
      <c r="N33" s="207"/>
    </row>
    <row r="34" spans="2:14" ht="19.5" customHeight="1">
      <c r="B34" s="197"/>
      <c r="C34" s="61" t="s">
        <v>251</v>
      </c>
      <c r="D34" s="61" t="s">
        <v>252</v>
      </c>
      <c r="E34" s="61" t="s">
        <v>251</v>
      </c>
      <c r="F34" s="61" t="s">
        <v>252</v>
      </c>
      <c r="G34" s="61" t="s">
        <v>251</v>
      </c>
      <c r="H34" s="61" t="s">
        <v>252</v>
      </c>
      <c r="I34" s="61" t="s">
        <v>251</v>
      </c>
      <c r="J34" s="61" t="s">
        <v>252</v>
      </c>
      <c r="K34" s="61" t="s">
        <v>251</v>
      </c>
      <c r="L34" s="61" t="s">
        <v>252</v>
      </c>
      <c r="M34" s="61" t="s">
        <v>251</v>
      </c>
      <c r="N34" s="61" t="s">
        <v>252</v>
      </c>
    </row>
    <row r="35" spans="2:14" ht="21">
      <c r="B35" s="62" t="s">
        <v>196</v>
      </c>
      <c r="C35" s="63">
        <v>5593</v>
      </c>
      <c r="D35" s="63">
        <v>1862</v>
      </c>
      <c r="E35" s="63">
        <v>25390</v>
      </c>
      <c r="F35" s="63">
        <v>1898</v>
      </c>
      <c r="G35" s="63">
        <v>2172</v>
      </c>
      <c r="H35" s="63">
        <v>1061</v>
      </c>
      <c r="I35" s="63">
        <v>33155</v>
      </c>
      <c r="J35" s="63">
        <v>4821</v>
      </c>
      <c r="K35" s="63">
        <v>0</v>
      </c>
      <c r="L35" s="63">
        <v>0</v>
      </c>
      <c r="M35" s="63">
        <v>33155</v>
      </c>
      <c r="N35" s="63">
        <v>4821</v>
      </c>
    </row>
    <row r="36" spans="2:14">
      <c r="B36" s="64" t="s">
        <v>197</v>
      </c>
      <c r="C36" s="63">
        <v>596</v>
      </c>
      <c r="D36" s="63">
        <v>448</v>
      </c>
      <c r="E36" s="63">
        <v>0</v>
      </c>
      <c r="F36" s="63">
        <v>0</v>
      </c>
      <c r="G36" s="63">
        <v>5470</v>
      </c>
      <c r="H36" s="63">
        <v>2765</v>
      </c>
      <c r="I36" s="63">
        <v>6066</v>
      </c>
      <c r="J36" s="63">
        <v>3213</v>
      </c>
      <c r="K36" s="63">
        <v>-6066</v>
      </c>
      <c r="L36" s="63">
        <v>-3213</v>
      </c>
      <c r="M36" s="63">
        <v>0</v>
      </c>
      <c r="N36" s="73">
        <v>0</v>
      </c>
    </row>
    <row r="37" spans="2:14">
      <c r="B37" s="65" t="s">
        <v>7</v>
      </c>
      <c r="C37" s="66">
        <v>6189</v>
      </c>
      <c r="D37" s="66">
        <v>2310</v>
      </c>
      <c r="E37" s="66">
        <v>25390</v>
      </c>
      <c r="F37" s="66">
        <v>1898</v>
      </c>
      <c r="G37" s="66">
        <v>7642</v>
      </c>
      <c r="H37" s="66">
        <v>3826</v>
      </c>
      <c r="I37" s="66">
        <v>39221</v>
      </c>
      <c r="J37" s="66">
        <v>8034</v>
      </c>
      <c r="K37" s="66">
        <v>-6066</v>
      </c>
      <c r="L37" s="66">
        <v>-3213</v>
      </c>
      <c r="M37" s="66">
        <v>33155</v>
      </c>
      <c r="N37" s="66">
        <v>4821</v>
      </c>
    </row>
    <row r="38" spans="2:14">
      <c r="B38" s="62" t="s">
        <v>198</v>
      </c>
      <c r="C38" s="63">
        <v>-2058</v>
      </c>
      <c r="D38" s="63">
        <v>-842</v>
      </c>
      <c r="E38" s="63">
        <v>-21497</v>
      </c>
      <c r="F38" s="63">
        <v>-1434</v>
      </c>
      <c r="G38" s="63">
        <v>-5171</v>
      </c>
      <c r="H38" s="63">
        <v>-2108</v>
      </c>
      <c r="I38" s="63">
        <v>-28726</v>
      </c>
      <c r="J38" s="63">
        <v>-4384</v>
      </c>
      <c r="K38" s="63">
        <v>3633</v>
      </c>
      <c r="L38" s="63">
        <v>1892</v>
      </c>
      <c r="M38" s="63">
        <v>-25093</v>
      </c>
      <c r="N38" s="63">
        <v>-2492</v>
      </c>
    </row>
    <row r="39" spans="2:14">
      <c r="B39" s="67" t="s">
        <v>8</v>
      </c>
      <c r="C39" s="66">
        <v>4131</v>
      </c>
      <c r="D39" s="66">
        <v>1468</v>
      </c>
      <c r="E39" s="66">
        <v>3893</v>
      </c>
      <c r="F39" s="66">
        <v>464</v>
      </c>
      <c r="G39" s="66">
        <v>2471</v>
      </c>
      <c r="H39" s="66">
        <v>1718</v>
      </c>
      <c r="I39" s="66">
        <v>10495</v>
      </c>
      <c r="J39" s="66">
        <v>3650</v>
      </c>
      <c r="K39" s="66">
        <v>-2433</v>
      </c>
      <c r="L39" s="66">
        <v>-1321</v>
      </c>
      <c r="M39" s="66">
        <v>8062</v>
      </c>
      <c r="N39" s="66">
        <v>2329</v>
      </c>
    </row>
    <row r="40" spans="2:14">
      <c r="B40" s="62" t="s">
        <v>199</v>
      </c>
      <c r="C40" s="63">
        <v>-625</v>
      </c>
      <c r="D40" s="63">
        <v>-201</v>
      </c>
      <c r="E40" s="63">
        <v>-1853</v>
      </c>
      <c r="F40" s="63">
        <v>-1059</v>
      </c>
      <c r="G40" s="63">
        <v>-325</v>
      </c>
      <c r="H40" s="63">
        <v>-612</v>
      </c>
      <c r="I40" s="63">
        <v>-2803</v>
      </c>
      <c r="J40" s="63">
        <v>-1872</v>
      </c>
      <c r="K40" s="63">
        <v>-331</v>
      </c>
      <c r="L40" s="63">
        <v>805</v>
      </c>
      <c r="M40" s="63">
        <v>-3134</v>
      </c>
      <c r="N40" s="63">
        <v>-1067</v>
      </c>
    </row>
    <row r="41" spans="2:14">
      <c r="B41" s="62" t="s">
        <v>200</v>
      </c>
      <c r="C41" s="63">
        <v>-504</v>
      </c>
      <c r="D41" s="63">
        <v>-225</v>
      </c>
      <c r="E41" s="63">
        <v>-230</v>
      </c>
      <c r="F41" s="63">
        <v>-59</v>
      </c>
      <c r="G41" s="63">
        <v>-3702</v>
      </c>
      <c r="H41" s="63">
        <v>-1450</v>
      </c>
      <c r="I41" s="63">
        <v>-4436</v>
      </c>
      <c r="J41" s="63">
        <v>-1734</v>
      </c>
      <c r="K41" s="63">
        <v>1341</v>
      </c>
      <c r="L41" s="63">
        <v>749</v>
      </c>
      <c r="M41" s="63">
        <v>-3095</v>
      </c>
      <c r="N41" s="63">
        <v>-985</v>
      </c>
    </row>
    <row r="42" spans="2:14">
      <c r="B42" s="67" t="s">
        <v>201</v>
      </c>
      <c r="C42" s="66">
        <v>3002</v>
      </c>
      <c r="D42" s="66">
        <v>1042</v>
      </c>
      <c r="E42" s="66">
        <v>1810</v>
      </c>
      <c r="F42" s="66">
        <v>-654</v>
      </c>
      <c r="G42" s="66">
        <v>-1556</v>
      </c>
      <c r="H42" s="66">
        <v>-344</v>
      </c>
      <c r="I42" s="66">
        <v>3256</v>
      </c>
      <c r="J42" s="66">
        <v>44</v>
      </c>
      <c r="K42" s="66">
        <v>-1423</v>
      </c>
      <c r="L42" s="66">
        <v>233</v>
      </c>
      <c r="M42" s="66">
        <v>1833</v>
      </c>
      <c r="N42" s="66">
        <v>277</v>
      </c>
    </row>
    <row r="43" spans="2:14" ht="21">
      <c r="B43" s="62" t="s">
        <v>202</v>
      </c>
      <c r="C43" s="63">
        <v>-1065</v>
      </c>
      <c r="D43" s="63">
        <v>35</v>
      </c>
      <c r="E43" s="63">
        <v>0</v>
      </c>
      <c r="F43" s="63">
        <v>0</v>
      </c>
      <c r="G43" s="63">
        <v>0</v>
      </c>
      <c r="H43" s="63">
        <v>0</v>
      </c>
      <c r="I43" s="63">
        <v>-1065</v>
      </c>
      <c r="J43" s="63">
        <v>35</v>
      </c>
      <c r="K43" s="63">
        <v>0</v>
      </c>
      <c r="L43" s="63">
        <v>0</v>
      </c>
      <c r="M43" s="63">
        <v>-1065</v>
      </c>
      <c r="N43" s="63">
        <v>35</v>
      </c>
    </row>
    <row r="44" spans="2:14" ht="19.5">
      <c r="B44" s="67" t="s">
        <v>203</v>
      </c>
      <c r="C44" s="66">
        <v>1937</v>
      </c>
      <c r="D44" s="66">
        <v>1077</v>
      </c>
      <c r="E44" s="66">
        <v>1810</v>
      </c>
      <c r="F44" s="66">
        <v>-654</v>
      </c>
      <c r="G44" s="66">
        <v>-1556</v>
      </c>
      <c r="H44" s="66">
        <v>-344</v>
      </c>
      <c r="I44" s="66">
        <v>2191</v>
      </c>
      <c r="J44" s="66">
        <v>79</v>
      </c>
      <c r="K44" s="66">
        <v>-1423</v>
      </c>
      <c r="L44" s="66">
        <v>233</v>
      </c>
      <c r="M44" s="66">
        <v>768</v>
      </c>
      <c r="N44" s="66">
        <v>312</v>
      </c>
    </row>
    <row r="45" spans="2:14" ht="21">
      <c r="B45" s="62" t="s">
        <v>61</v>
      </c>
      <c r="C45" s="200"/>
      <c r="D45" s="201"/>
      <c r="E45" s="201"/>
      <c r="F45" s="201"/>
      <c r="G45" s="201"/>
      <c r="H45" s="201"/>
      <c r="I45" s="201"/>
      <c r="J45" s="201"/>
      <c r="K45" s="201"/>
      <c r="L45" s="68"/>
      <c r="M45" s="63">
        <v>62</v>
      </c>
      <c r="N45" s="63">
        <v>0</v>
      </c>
    </row>
    <row r="46" spans="2:14">
      <c r="B46" s="62" t="s">
        <v>167</v>
      </c>
      <c r="C46" s="202"/>
      <c r="D46" s="203"/>
      <c r="E46" s="203"/>
      <c r="F46" s="203"/>
      <c r="G46" s="203"/>
      <c r="H46" s="203"/>
      <c r="I46" s="203"/>
      <c r="J46" s="203"/>
      <c r="K46" s="203"/>
      <c r="L46" s="69"/>
      <c r="M46" s="63">
        <v>189</v>
      </c>
      <c r="N46" s="63">
        <v>161</v>
      </c>
    </row>
    <row r="47" spans="2:14">
      <c r="B47" s="62" t="s">
        <v>168</v>
      </c>
      <c r="C47" s="202"/>
      <c r="D47" s="203"/>
      <c r="E47" s="203"/>
      <c r="F47" s="203"/>
      <c r="G47" s="203"/>
      <c r="H47" s="203"/>
      <c r="I47" s="203"/>
      <c r="J47" s="203"/>
      <c r="K47" s="203"/>
      <c r="L47" s="69"/>
      <c r="M47" s="63">
        <v>-470</v>
      </c>
      <c r="N47" s="63">
        <v>-211</v>
      </c>
    </row>
    <row r="48" spans="2:14">
      <c r="B48" s="67" t="s">
        <v>213</v>
      </c>
      <c r="C48" s="202"/>
      <c r="D48" s="203"/>
      <c r="E48" s="203"/>
      <c r="F48" s="203"/>
      <c r="G48" s="203"/>
      <c r="H48" s="203"/>
      <c r="I48" s="203"/>
      <c r="J48" s="203"/>
      <c r="K48" s="203"/>
      <c r="L48" s="69"/>
      <c r="M48" s="66">
        <v>549</v>
      </c>
      <c r="N48" s="66">
        <v>262</v>
      </c>
    </row>
    <row r="49" spans="2:14">
      <c r="B49" s="64" t="s">
        <v>204</v>
      </c>
      <c r="C49" s="202"/>
      <c r="D49" s="203"/>
      <c r="E49" s="203"/>
      <c r="F49" s="203"/>
      <c r="G49" s="203"/>
      <c r="H49" s="203"/>
      <c r="I49" s="203"/>
      <c r="J49" s="203"/>
      <c r="K49" s="203"/>
      <c r="L49" s="69"/>
      <c r="M49" s="63">
        <v>508</v>
      </c>
      <c r="N49" s="63">
        <v>176</v>
      </c>
    </row>
    <row r="50" spans="2:14">
      <c r="B50" s="64" t="s">
        <v>175</v>
      </c>
      <c r="C50" s="202"/>
      <c r="D50" s="203"/>
      <c r="E50" s="203"/>
      <c r="F50" s="203"/>
      <c r="G50" s="203"/>
      <c r="H50" s="203"/>
      <c r="I50" s="203"/>
      <c r="J50" s="203"/>
      <c r="K50" s="203"/>
      <c r="L50" s="69"/>
      <c r="M50" s="63">
        <v>-3664</v>
      </c>
      <c r="N50" s="63">
        <v>-1031</v>
      </c>
    </row>
    <row r="51" spans="2:14" ht="21">
      <c r="B51" s="62" t="s">
        <v>206</v>
      </c>
      <c r="C51" s="202"/>
      <c r="D51" s="203"/>
      <c r="E51" s="203"/>
      <c r="F51" s="203"/>
      <c r="G51" s="203"/>
      <c r="H51" s="203"/>
      <c r="I51" s="203"/>
      <c r="J51" s="203"/>
      <c r="K51" s="203"/>
      <c r="L51" s="69"/>
      <c r="M51" s="63">
        <v>-115</v>
      </c>
      <c r="N51" s="63">
        <v>-295</v>
      </c>
    </row>
    <row r="52" spans="2:14">
      <c r="B52" s="65" t="s">
        <v>176</v>
      </c>
      <c r="C52" s="202"/>
      <c r="D52" s="203"/>
      <c r="E52" s="203"/>
      <c r="F52" s="203"/>
      <c r="G52" s="203"/>
      <c r="H52" s="203"/>
      <c r="I52" s="203"/>
      <c r="J52" s="203"/>
      <c r="K52" s="203"/>
      <c r="L52" s="69"/>
      <c r="M52" s="66">
        <v>-2722</v>
      </c>
      <c r="N52" s="66">
        <v>-888</v>
      </c>
    </row>
    <row r="53" spans="2:14">
      <c r="B53" s="64" t="s">
        <v>205</v>
      </c>
      <c r="C53" s="202"/>
      <c r="D53" s="203"/>
      <c r="E53" s="203"/>
      <c r="F53" s="203"/>
      <c r="G53" s="203"/>
      <c r="H53" s="203"/>
      <c r="I53" s="203"/>
      <c r="J53" s="203"/>
      <c r="K53" s="203"/>
      <c r="L53" s="69"/>
      <c r="M53" s="63">
        <v>902</v>
      </c>
      <c r="N53" s="63">
        <v>224</v>
      </c>
    </row>
    <row r="54" spans="2:14">
      <c r="B54" s="65" t="s">
        <v>207</v>
      </c>
      <c r="C54" s="202"/>
      <c r="D54" s="203"/>
      <c r="E54" s="203"/>
      <c r="F54" s="203"/>
      <c r="G54" s="203"/>
      <c r="H54" s="203"/>
      <c r="I54" s="203"/>
      <c r="J54" s="203"/>
      <c r="K54" s="203"/>
      <c r="L54" s="69"/>
      <c r="M54" s="66">
        <v>-1820</v>
      </c>
      <c r="N54" s="66">
        <v>-664</v>
      </c>
    </row>
    <row r="55" spans="2:14" ht="21">
      <c r="B55" s="70" t="s">
        <v>208</v>
      </c>
      <c r="C55" s="202"/>
      <c r="D55" s="203"/>
      <c r="E55" s="203"/>
      <c r="F55" s="203"/>
      <c r="G55" s="203"/>
      <c r="H55" s="203"/>
      <c r="I55" s="203"/>
      <c r="J55" s="203"/>
      <c r="K55" s="203"/>
      <c r="L55" s="69"/>
      <c r="M55" s="63">
        <v>-1820</v>
      </c>
      <c r="N55" s="63">
        <v>-664</v>
      </c>
    </row>
    <row r="56" spans="2:14">
      <c r="B56" s="70" t="s">
        <v>209</v>
      </c>
      <c r="C56" s="202"/>
      <c r="D56" s="203"/>
      <c r="E56" s="203"/>
      <c r="F56" s="203"/>
      <c r="G56" s="203"/>
      <c r="H56" s="203"/>
      <c r="I56" s="203"/>
      <c r="J56" s="203"/>
      <c r="K56" s="203"/>
      <c r="L56" s="69"/>
      <c r="M56" s="63">
        <v>0</v>
      </c>
      <c r="N56" s="63">
        <v>0</v>
      </c>
    </row>
    <row r="57" spans="2:14">
      <c r="B57" s="65" t="s">
        <v>103</v>
      </c>
      <c r="C57" s="202"/>
      <c r="D57" s="203"/>
      <c r="E57" s="203"/>
      <c r="F57" s="203"/>
      <c r="G57" s="203"/>
      <c r="H57" s="203"/>
      <c r="I57" s="203"/>
      <c r="J57" s="203"/>
      <c r="K57" s="203"/>
      <c r="L57" s="69"/>
      <c r="M57" s="66">
        <v>-2887</v>
      </c>
      <c r="N57" s="66">
        <v>-970</v>
      </c>
    </row>
    <row r="58" spans="2:14" ht="21">
      <c r="B58" s="70" t="s">
        <v>208</v>
      </c>
      <c r="C58" s="202"/>
      <c r="D58" s="203"/>
      <c r="E58" s="203"/>
      <c r="F58" s="203"/>
      <c r="G58" s="203"/>
      <c r="H58" s="203"/>
      <c r="I58" s="203"/>
      <c r="J58" s="203"/>
      <c r="K58" s="203"/>
      <c r="L58" s="69"/>
      <c r="M58" s="63">
        <v>-2887</v>
      </c>
      <c r="N58" s="63">
        <v>-970</v>
      </c>
    </row>
    <row r="59" spans="2:14">
      <c r="B59" s="70" t="s">
        <v>209</v>
      </c>
      <c r="C59" s="204"/>
      <c r="D59" s="205"/>
      <c r="E59" s="205"/>
      <c r="F59" s="205"/>
      <c r="G59" s="205"/>
      <c r="H59" s="205"/>
      <c r="I59" s="205"/>
      <c r="J59" s="205"/>
      <c r="K59" s="205"/>
      <c r="L59" s="72"/>
      <c r="M59" s="63">
        <v>0</v>
      </c>
      <c r="N59" s="63">
        <v>0</v>
      </c>
    </row>
    <row r="60" spans="2:14" s="31" customFormat="1"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</row>
    <row r="61" spans="2:14" s="31" customFormat="1"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</row>
    <row r="62" spans="2:14" s="31" customFormat="1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</row>
  </sheetData>
  <mergeCells count="16">
    <mergeCell ref="K33:L33"/>
    <mergeCell ref="M33:N33"/>
    <mergeCell ref="C45:K59"/>
    <mergeCell ref="C33:D33"/>
    <mergeCell ref="E33:F33"/>
    <mergeCell ref="G33:H33"/>
    <mergeCell ref="B2:B3"/>
    <mergeCell ref="B33:B34"/>
    <mergeCell ref="M2:N2"/>
    <mergeCell ref="K2:L2"/>
    <mergeCell ref="C14:K28"/>
    <mergeCell ref="C2:D2"/>
    <mergeCell ref="E2:F2"/>
    <mergeCell ref="G2:H2"/>
    <mergeCell ref="I2:J2"/>
    <mergeCell ref="I33:J33"/>
  </mergeCells>
  <phoneticPr fontId="6" type="noConversion"/>
  <pageMargins left="0.75" right="0.75" top="1" bottom="1" header="0.5" footer="0.5"/>
  <pageSetup paperSize="9" scale="5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48" enableFormatConditionsCalculation="0">
    <tabColor rgb="FF99CCFF"/>
    <pageSetUpPr fitToPage="1"/>
  </sheetPr>
  <dimension ref="A1:G36"/>
  <sheetViews>
    <sheetView zoomScaleNormal="100" zoomScaleSheetLayoutView="100" workbookViewId="0">
      <selection activeCell="B2" sqref="B2"/>
    </sheetView>
  </sheetViews>
  <sheetFormatPr defaultRowHeight="12.75"/>
  <cols>
    <col min="1" max="1" width="3.140625" style="11" customWidth="1"/>
    <col min="2" max="2" width="33.7109375" style="20" customWidth="1"/>
    <col min="3" max="6" width="12.28515625" style="21" customWidth="1"/>
    <col min="7" max="7" width="3.7109375" style="11" customWidth="1"/>
    <col min="8" max="16384" width="9.140625" style="9"/>
  </cols>
  <sheetData>
    <row r="1" spans="1:6">
      <c r="A1" s="12"/>
    </row>
    <row r="2" spans="1:6" ht="45">
      <c r="B2" s="86" t="s">
        <v>306</v>
      </c>
      <c r="C2" s="74" t="s">
        <v>158</v>
      </c>
      <c r="D2" s="74" t="s">
        <v>25</v>
      </c>
      <c r="E2" s="74" t="s">
        <v>159</v>
      </c>
      <c r="F2" s="74" t="s">
        <v>102</v>
      </c>
    </row>
    <row r="3" spans="1:6" ht="12.75" customHeight="1" collapsed="1">
      <c r="B3" s="83" t="s">
        <v>261</v>
      </c>
      <c r="C3" s="83">
        <v>5280</v>
      </c>
      <c r="D3" s="83">
        <v>25010</v>
      </c>
      <c r="E3" s="83">
        <v>399</v>
      </c>
      <c r="F3" s="83">
        <v>30689</v>
      </c>
    </row>
    <row r="4" spans="1:6" ht="12.75" customHeight="1">
      <c r="B4" s="83" t="s">
        <v>262</v>
      </c>
      <c r="C4" s="83">
        <v>8487</v>
      </c>
      <c r="D4" s="83">
        <v>9413</v>
      </c>
      <c r="E4" s="83">
        <v>146</v>
      </c>
      <c r="F4" s="83">
        <v>18046</v>
      </c>
    </row>
    <row r="5" spans="1:6" ht="12.75" customHeight="1" collapsed="1">
      <c r="B5" s="84" t="s">
        <v>102</v>
      </c>
      <c r="C5" s="84">
        <v>13767</v>
      </c>
      <c r="D5" s="84">
        <v>34423</v>
      </c>
      <c r="E5" s="84">
        <v>545</v>
      </c>
      <c r="F5" s="84">
        <v>48735</v>
      </c>
    </row>
    <row r="6" spans="1:6" s="31" customFormat="1"/>
    <row r="7" spans="1:6" s="31" customFormat="1"/>
    <row r="8" spans="1:6" ht="45">
      <c r="B8" s="86" t="s">
        <v>307</v>
      </c>
      <c r="C8" s="74" t="s">
        <v>158</v>
      </c>
      <c r="D8" s="74" t="s">
        <v>25</v>
      </c>
      <c r="E8" s="74" t="s">
        <v>159</v>
      </c>
      <c r="F8" s="74" t="s">
        <v>102</v>
      </c>
    </row>
    <row r="9" spans="1:6" ht="12.75" customHeight="1">
      <c r="B9" s="83" t="s">
        <v>226</v>
      </c>
      <c r="C9" s="83">
        <v>5378</v>
      </c>
      <c r="D9" s="83">
        <v>10070</v>
      </c>
      <c r="E9" s="83">
        <v>1093</v>
      </c>
      <c r="F9" s="83">
        <v>16541</v>
      </c>
    </row>
    <row r="10" spans="1:6" ht="12.75" customHeight="1">
      <c r="B10" s="83" t="s">
        <v>228</v>
      </c>
      <c r="C10" s="83">
        <v>13637</v>
      </c>
      <c r="D10" s="83">
        <v>13559</v>
      </c>
      <c r="E10" s="83">
        <v>188</v>
      </c>
      <c r="F10" s="83">
        <v>27384</v>
      </c>
    </row>
    <row r="11" spans="1:6" ht="13.5" customHeight="1">
      <c r="B11" s="83" t="s">
        <v>261</v>
      </c>
      <c r="C11" s="83">
        <v>5280</v>
      </c>
      <c r="D11" s="83">
        <v>4210</v>
      </c>
      <c r="E11" s="83">
        <v>82</v>
      </c>
      <c r="F11" s="83">
        <v>9572</v>
      </c>
    </row>
    <row r="12" spans="1:6" ht="12.75" customHeight="1">
      <c r="B12" s="83" t="s">
        <v>262</v>
      </c>
      <c r="C12" s="83">
        <v>8487</v>
      </c>
      <c r="D12" s="83">
        <v>158</v>
      </c>
      <c r="E12" s="83">
        <v>91</v>
      </c>
      <c r="F12" s="83">
        <v>8736</v>
      </c>
    </row>
    <row r="13" spans="1:6" ht="12.75" customHeight="1" collapsed="1">
      <c r="B13" s="84" t="s">
        <v>102</v>
      </c>
      <c r="C13" s="84">
        <v>32782</v>
      </c>
      <c r="D13" s="84">
        <v>27997</v>
      </c>
      <c r="E13" s="84">
        <v>1454</v>
      </c>
      <c r="F13" s="84">
        <v>62233</v>
      </c>
    </row>
    <row r="14" spans="1:6" s="31" customFormat="1"/>
    <row r="15" spans="1:6" s="31" customFormat="1"/>
    <row r="16" spans="1:6" ht="24" customHeight="1">
      <c r="B16" s="214" t="s">
        <v>85</v>
      </c>
      <c r="C16" s="215"/>
      <c r="D16" s="216"/>
      <c r="E16" s="74" t="s">
        <v>288</v>
      </c>
      <c r="F16" s="74" t="s">
        <v>152</v>
      </c>
    </row>
    <row r="17" spans="2:6" ht="12.75" customHeight="1">
      <c r="B17" s="208" t="s">
        <v>4</v>
      </c>
      <c r="C17" s="209"/>
      <c r="D17" s="210"/>
      <c r="E17" s="83">
        <v>105911</v>
      </c>
      <c r="F17" s="83">
        <v>146450</v>
      </c>
    </row>
    <row r="18" spans="2:6" ht="12.75" customHeight="1" collapsed="1">
      <c r="B18" s="208" t="s">
        <v>3</v>
      </c>
      <c r="C18" s="209"/>
      <c r="D18" s="210"/>
      <c r="E18" s="83">
        <v>1530</v>
      </c>
      <c r="F18" s="83">
        <v>1530</v>
      </c>
    </row>
    <row r="19" spans="2:6">
      <c r="B19" s="208" t="s">
        <v>2</v>
      </c>
      <c r="C19" s="209"/>
      <c r="D19" s="210"/>
      <c r="E19" s="83">
        <v>9610</v>
      </c>
      <c r="F19" s="83">
        <v>9610</v>
      </c>
    </row>
    <row r="20" spans="2:6" ht="12.75" customHeight="1">
      <c r="B20" s="208" t="s">
        <v>6</v>
      </c>
      <c r="C20" s="209"/>
      <c r="D20" s="210"/>
      <c r="E20" s="83">
        <v>11562</v>
      </c>
      <c r="F20" s="83">
        <v>11562</v>
      </c>
    </row>
    <row r="21" spans="2:6">
      <c r="B21" s="208" t="s">
        <v>286</v>
      </c>
      <c r="C21" s="209"/>
      <c r="D21" s="210"/>
      <c r="E21" s="83">
        <v>0</v>
      </c>
      <c r="F21" s="83">
        <v>6220</v>
      </c>
    </row>
    <row r="22" spans="2:6" ht="21.75" customHeight="1">
      <c r="B22" s="208" t="s">
        <v>5</v>
      </c>
      <c r="C22" s="209"/>
      <c r="D22" s="210"/>
      <c r="E22" s="83">
        <v>6314</v>
      </c>
      <c r="F22" s="83">
        <v>6314</v>
      </c>
    </row>
    <row r="23" spans="2:6" ht="12.75" customHeight="1" collapsed="1">
      <c r="B23" s="208" t="s">
        <v>155</v>
      </c>
      <c r="C23" s="209"/>
      <c r="D23" s="210"/>
      <c r="E23" s="83">
        <v>324</v>
      </c>
      <c r="F23" s="83">
        <v>324</v>
      </c>
    </row>
    <row r="24" spans="2:6" collapsed="1">
      <c r="B24" s="211" t="s">
        <v>102</v>
      </c>
      <c r="C24" s="212"/>
      <c r="D24" s="213"/>
      <c r="E24" s="84">
        <v>135251</v>
      </c>
      <c r="F24" s="84">
        <v>182010</v>
      </c>
    </row>
    <row r="25" spans="2:6" s="31" customFormat="1"/>
    <row r="26" spans="2:6" s="31" customFormat="1"/>
    <row r="27" spans="2:6" ht="21.75" customHeight="1">
      <c r="B27" s="214" t="s">
        <v>86</v>
      </c>
      <c r="C27" s="215"/>
      <c r="D27" s="216"/>
      <c r="E27" s="74" t="s">
        <v>288</v>
      </c>
      <c r="F27" s="74" t="s">
        <v>152</v>
      </c>
    </row>
    <row r="28" spans="2:6">
      <c r="B28" s="208" t="s">
        <v>191</v>
      </c>
      <c r="C28" s="209"/>
      <c r="D28" s="210"/>
      <c r="E28" s="83">
        <v>53287</v>
      </c>
      <c r="F28" s="83">
        <v>53208</v>
      </c>
    </row>
    <row r="29" spans="2:6">
      <c r="B29" s="208" t="s">
        <v>39</v>
      </c>
      <c r="C29" s="209"/>
      <c r="D29" s="210"/>
      <c r="E29" s="83">
        <v>26110</v>
      </c>
      <c r="F29" s="83">
        <v>25500</v>
      </c>
    </row>
    <row r="30" spans="2:6">
      <c r="B30" s="208" t="s">
        <v>263</v>
      </c>
      <c r="C30" s="209"/>
      <c r="D30" s="210"/>
      <c r="E30" s="83">
        <v>39960</v>
      </c>
      <c r="F30" s="83">
        <v>39900</v>
      </c>
    </row>
    <row r="31" spans="2:6" collapsed="1">
      <c r="B31" s="208" t="s">
        <v>226</v>
      </c>
      <c r="C31" s="209"/>
      <c r="D31" s="210"/>
      <c r="E31" s="83">
        <v>21040</v>
      </c>
      <c r="F31" s="83">
        <v>0</v>
      </c>
    </row>
    <row r="32" spans="2:6">
      <c r="B32" s="208" t="s">
        <v>228</v>
      </c>
      <c r="C32" s="209"/>
      <c r="D32" s="210"/>
      <c r="E32" s="83">
        <v>32574</v>
      </c>
      <c r="F32" s="83">
        <v>0</v>
      </c>
    </row>
    <row r="33" spans="2:6" collapsed="1">
      <c r="B33" s="211" t="s">
        <v>102</v>
      </c>
      <c r="C33" s="212"/>
      <c r="D33" s="213"/>
      <c r="E33" s="84">
        <v>172971</v>
      </c>
      <c r="F33" s="84">
        <v>118608</v>
      </c>
    </row>
    <row r="34" spans="2:6">
      <c r="E34" s="18"/>
      <c r="F34" s="18"/>
    </row>
    <row r="35" spans="2:6">
      <c r="F35" s="26"/>
    </row>
    <row r="36" spans="2:6">
      <c r="F36" s="26"/>
    </row>
  </sheetData>
  <sheetProtection formatRows="0"/>
  <mergeCells count="16">
    <mergeCell ref="B33:D33"/>
    <mergeCell ref="B28:D28"/>
    <mergeCell ref="B29:D29"/>
    <mergeCell ref="B16:D16"/>
    <mergeCell ref="B18:D18"/>
    <mergeCell ref="B17:D17"/>
    <mergeCell ref="B27:D27"/>
    <mergeCell ref="B19:D19"/>
    <mergeCell ref="B20:D20"/>
    <mergeCell ref="B22:D22"/>
    <mergeCell ref="B32:D32"/>
    <mergeCell ref="B30:D30"/>
    <mergeCell ref="B23:D23"/>
    <mergeCell ref="B24:D24"/>
    <mergeCell ref="B21:D21"/>
    <mergeCell ref="B31:D31"/>
  </mergeCells>
  <phoneticPr fontId="6" type="noConversion"/>
  <pageMargins left="0.75" right="0.75" top="0.56999999999999995" bottom="1" header="0.5" footer="0.5"/>
  <pageSetup paperSize="9" scale="98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26" enableFormatConditionsCalculation="0">
    <tabColor rgb="FF99CCFF"/>
    <pageSetUpPr fitToPage="1"/>
  </sheetPr>
  <dimension ref="A1:G30"/>
  <sheetViews>
    <sheetView zoomScaleNormal="100" zoomScaleSheetLayoutView="100" workbookViewId="0">
      <selection activeCell="B2" sqref="B2"/>
    </sheetView>
  </sheetViews>
  <sheetFormatPr defaultRowHeight="12.75"/>
  <cols>
    <col min="1" max="1" width="3.140625" style="11" customWidth="1"/>
    <col min="2" max="2" width="33.7109375" style="20" customWidth="1"/>
    <col min="3" max="6" width="12.28515625" style="21" customWidth="1"/>
    <col min="7" max="7" width="3.7109375" style="11" customWidth="1"/>
    <col min="8" max="16384" width="9.140625" style="9"/>
  </cols>
  <sheetData>
    <row r="1" spans="1:6">
      <c r="A1" s="12"/>
    </row>
    <row r="2" spans="1:6" ht="25.5" customHeight="1">
      <c r="B2" s="86" t="s">
        <v>304</v>
      </c>
      <c r="C2" s="74" t="s">
        <v>158</v>
      </c>
      <c r="D2" s="74" t="s">
        <v>25</v>
      </c>
      <c r="E2" s="74" t="s">
        <v>159</v>
      </c>
      <c r="F2" s="74" t="s">
        <v>102</v>
      </c>
    </row>
    <row r="3" spans="1:6" ht="12.75" customHeight="1" collapsed="1">
      <c r="B3" s="83" t="s">
        <v>160</v>
      </c>
      <c r="C3" s="83">
        <v>79</v>
      </c>
      <c r="D3" s="83">
        <v>431</v>
      </c>
      <c r="E3" s="83">
        <v>94</v>
      </c>
      <c r="F3" s="83">
        <v>604</v>
      </c>
    </row>
    <row r="4" spans="1:6" ht="12.75" customHeight="1" collapsed="1">
      <c r="B4" s="83" t="s">
        <v>265</v>
      </c>
      <c r="C4" s="83">
        <v>3507</v>
      </c>
      <c r="D4" s="83">
        <v>7119</v>
      </c>
      <c r="E4" s="83">
        <v>225</v>
      </c>
      <c r="F4" s="83">
        <v>10851</v>
      </c>
    </row>
    <row r="5" spans="1:6" ht="12.75" customHeight="1">
      <c r="B5" s="83" t="s">
        <v>177</v>
      </c>
      <c r="C5" s="83">
        <v>559</v>
      </c>
      <c r="D5" s="83">
        <v>1665</v>
      </c>
      <c r="E5" s="83">
        <v>82</v>
      </c>
      <c r="F5" s="83">
        <v>2306</v>
      </c>
    </row>
    <row r="6" spans="1:6" ht="12.75" customHeight="1">
      <c r="B6" s="83" t="s">
        <v>178</v>
      </c>
      <c r="C6" s="83">
        <v>4685</v>
      </c>
      <c r="D6" s="83">
        <v>13038</v>
      </c>
      <c r="E6" s="83">
        <v>308</v>
      </c>
      <c r="F6" s="83">
        <v>18031</v>
      </c>
    </row>
    <row r="7" spans="1:6" ht="12.75" customHeight="1">
      <c r="B7" s="83" t="s">
        <v>276</v>
      </c>
      <c r="C7" s="83">
        <v>6111</v>
      </c>
      <c r="D7" s="83">
        <v>16420</v>
      </c>
      <c r="E7" s="83">
        <v>414</v>
      </c>
      <c r="F7" s="83">
        <v>22945</v>
      </c>
    </row>
    <row r="8" spans="1:6" ht="12.75" customHeight="1">
      <c r="B8" s="83" t="s">
        <v>259</v>
      </c>
      <c r="C8" s="83">
        <v>16848</v>
      </c>
      <c r="D8" s="83">
        <v>5253</v>
      </c>
      <c r="E8" s="83">
        <v>144</v>
      </c>
      <c r="F8" s="83">
        <v>22245</v>
      </c>
    </row>
    <row r="9" spans="1:6" ht="12.75" customHeight="1">
      <c r="B9" s="83" t="s">
        <v>260</v>
      </c>
      <c r="C9" s="83">
        <v>13258</v>
      </c>
      <c r="D9" s="83">
        <v>9</v>
      </c>
      <c r="E9" s="83">
        <v>0</v>
      </c>
      <c r="F9" s="83">
        <v>13267</v>
      </c>
    </row>
    <row r="10" spans="1:6" ht="12.75" customHeight="1">
      <c r="B10" s="83" t="s">
        <v>277</v>
      </c>
      <c r="C10" s="83">
        <v>10433</v>
      </c>
      <c r="D10" s="83">
        <v>9</v>
      </c>
      <c r="E10" s="83">
        <v>0</v>
      </c>
      <c r="F10" s="83">
        <v>10442</v>
      </c>
    </row>
    <row r="11" spans="1:6" ht="12.75" customHeight="1">
      <c r="B11" s="83" t="s">
        <v>278</v>
      </c>
      <c r="C11" s="83">
        <v>10885</v>
      </c>
      <c r="D11" s="83">
        <v>1057</v>
      </c>
      <c r="E11" s="83">
        <v>734</v>
      </c>
      <c r="F11" s="83">
        <v>12676</v>
      </c>
    </row>
    <row r="12" spans="1:6" ht="12.75" customHeight="1">
      <c r="B12" s="83" t="s">
        <v>279</v>
      </c>
      <c r="C12" s="83">
        <v>10642</v>
      </c>
      <c r="D12" s="83">
        <v>0</v>
      </c>
      <c r="E12" s="83">
        <v>753</v>
      </c>
      <c r="F12" s="83">
        <v>11395</v>
      </c>
    </row>
    <row r="13" spans="1:6" ht="12.75" customHeight="1">
      <c r="B13" s="83" t="s">
        <v>269</v>
      </c>
      <c r="C13" s="83">
        <v>6220</v>
      </c>
      <c r="D13" s="83">
        <v>3612</v>
      </c>
      <c r="E13" s="83">
        <v>0</v>
      </c>
      <c r="F13" s="83">
        <v>9832</v>
      </c>
    </row>
    <row r="14" spans="1:6" ht="12.75" customHeight="1">
      <c r="B14" s="83" t="s">
        <v>230</v>
      </c>
      <c r="C14" s="83">
        <v>1150</v>
      </c>
      <c r="D14" s="83">
        <v>95</v>
      </c>
      <c r="E14" s="83">
        <v>188</v>
      </c>
      <c r="F14" s="83">
        <v>1433</v>
      </c>
    </row>
    <row r="15" spans="1:6" ht="12.75" customHeight="1">
      <c r="B15" s="83" t="s">
        <v>280</v>
      </c>
      <c r="C15" s="83">
        <v>14548</v>
      </c>
      <c r="D15" s="83">
        <v>318</v>
      </c>
      <c r="E15" s="83">
        <v>109</v>
      </c>
      <c r="F15" s="83">
        <v>14975</v>
      </c>
    </row>
    <row r="16" spans="1:6" ht="12.75" customHeight="1">
      <c r="B16" s="83" t="s">
        <v>161</v>
      </c>
      <c r="C16" s="83">
        <v>0</v>
      </c>
      <c r="D16" s="83">
        <v>1185</v>
      </c>
      <c r="E16" s="83">
        <v>0</v>
      </c>
      <c r="F16" s="83">
        <v>1185</v>
      </c>
    </row>
    <row r="17" spans="2:6" ht="12.75" customHeight="1">
      <c r="B17" s="84" t="s">
        <v>102</v>
      </c>
      <c r="C17" s="84">
        <v>98925</v>
      </c>
      <c r="D17" s="84">
        <v>50211</v>
      </c>
      <c r="E17" s="84">
        <v>3051</v>
      </c>
      <c r="F17" s="84">
        <v>152187</v>
      </c>
    </row>
    <row r="18" spans="2:6" s="31" customFormat="1"/>
    <row r="19" spans="2:6" s="31" customFormat="1"/>
    <row r="20" spans="2:6" ht="24.75" customHeight="1">
      <c r="B20" s="86" t="s">
        <v>305</v>
      </c>
      <c r="C20" s="74" t="s">
        <v>158</v>
      </c>
      <c r="D20" s="74" t="s">
        <v>25</v>
      </c>
      <c r="E20" s="74" t="s">
        <v>159</v>
      </c>
      <c r="F20" s="74" t="s">
        <v>102</v>
      </c>
    </row>
    <row r="21" spans="2:6" ht="12.75" customHeight="1">
      <c r="B21" s="83" t="s">
        <v>160</v>
      </c>
      <c r="C21" s="83">
        <v>137</v>
      </c>
      <c r="D21" s="83">
        <v>512</v>
      </c>
      <c r="E21" s="83">
        <v>111</v>
      </c>
      <c r="F21" s="83">
        <v>760</v>
      </c>
    </row>
    <row r="22" spans="2:6">
      <c r="B22" s="83" t="s">
        <v>265</v>
      </c>
      <c r="C22" s="83">
        <v>3507</v>
      </c>
      <c r="D22" s="83">
        <v>225</v>
      </c>
      <c r="E22" s="83">
        <v>0</v>
      </c>
      <c r="F22" s="83">
        <v>3732</v>
      </c>
    </row>
    <row r="23" spans="2:6" ht="12.75" customHeight="1">
      <c r="B23" s="83" t="s">
        <v>177</v>
      </c>
      <c r="C23" s="83">
        <v>657</v>
      </c>
      <c r="D23" s="83">
        <v>1569</v>
      </c>
      <c r="E23" s="83">
        <v>80</v>
      </c>
      <c r="F23" s="83">
        <v>2306</v>
      </c>
    </row>
    <row r="24" spans="2:6" ht="12.75" customHeight="1">
      <c r="B24" s="83" t="s">
        <v>178</v>
      </c>
      <c r="C24" s="83">
        <v>8823</v>
      </c>
      <c r="D24" s="83">
        <v>24051</v>
      </c>
      <c r="E24" s="83">
        <v>630</v>
      </c>
      <c r="F24" s="83">
        <v>33504</v>
      </c>
    </row>
    <row r="25" spans="2:6" ht="12.75" customHeight="1">
      <c r="B25" s="83" t="s">
        <v>267</v>
      </c>
      <c r="C25" s="83">
        <v>13093</v>
      </c>
      <c r="D25" s="83">
        <v>22323</v>
      </c>
      <c r="E25" s="83">
        <v>395</v>
      </c>
      <c r="F25" s="83">
        <v>35811</v>
      </c>
    </row>
    <row r="26" spans="2:6" ht="12.75" customHeight="1">
      <c r="B26" s="83" t="s">
        <v>266</v>
      </c>
      <c r="C26" s="83">
        <v>21527</v>
      </c>
      <c r="D26" s="83">
        <v>61</v>
      </c>
      <c r="E26" s="83">
        <v>342</v>
      </c>
      <c r="F26" s="83">
        <v>21930</v>
      </c>
    </row>
    <row r="27" spans="2:6">
      <c r="B27" s="83" t="s">
        <v>230</v>
      </c>
      <c r="C27" s="83">
        <v>1152</v>
      </c>
      <c r="D27" s="83">
        <v>32</v>
      </c>
      <c r="E27" s="83">
        <v>117</v>
      </c>
      <c r="F27" s="83">
        <v>1301</v>
      </c>
    </row>
    <row r="28" spans="2:6">
      <c r="B28" s="83" t="s">
        <v>161</v>
      </c>
      <c r="C28" s="83">
        <v>0</v>
      </c>
      <c r="D28" s="83">
        <v>1663</v>
      </c>
      <c r="E28" s="83">
        <v>0</v>
      </c>
      <c r="F28" s="83">
        <v>1663</v>
      </c>
    </row>
    <row r="29" spans="2:6" ht="12.75" customHeight="1">
      <c r="B29" s="84" t="s">
        <v>102</v>
      </c>
      <c r="C29" s="84">
        <v>48896</v>
      </c>
      <c r="D29" s="84">
        <v>50436</v>
      </c>
      <c r="E29" s="84">
        <v>1675</v>
      </c>
      <c r="F29" s="84">
        <v>101007</v>
      </c>
    </row>
    <row r="30" spans="2:6" s="31" customFormat="1"/>
  </sheetData>
  <sheetProtection formatRows="0"/>
  <phoneticPr fontId="6" type="noConversion"/>
  <pageMargins left="0.75" right="0.75" top="0.56999999999999995" bottom="1" header="0.5" footer="0.5"/>
  <pageSetup paperSize="9" scale="98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30" enableFormatConditionsCalculation="0">
    <tabColor rgb="FF99CCFF"/>
  </sheetPr>
  <dimension ref="A1:I20"/>
  <sheetViews>
    <sheetView zoomScaleNormal="100" zoomScaleSheetLayoutView="100" workbookViewId="0">
      <selection activeCell="B2" sqref="B2:D2"/>
    </sheetView>
  </sheetViews>
  <sheetFormatPr defaultColWidth="10.28515625" defaultRowHeight="11.25"/>
  <cols>
    <col min="1" max="1" width="7.28515625" style="95" customWidth="1"/>
    <col min="2" max="2" width="14.28515625" style="33" customWidth="1"/>
    <col min="3" max="3" width="26.28515625" style="33" customWidth="1"/>
    <col min="4" max="4" width="11.42578125" style="33" customWidth="1"/>
    <col min="5" max="5" width="10.140625" style="33" customWidth="1" collapsed="1"/>
    <col min="6" max="7" width="10.140625" style="33" customWidth="1"/>
    <col min="8" max="8" width="10.140625" style="27" customWidth="1"/>
    <col min="9" max="9" width="6.42578125" style="95" customWidth="1" collapsed="1"/>
    <col min="10" max="16384" width="10.28515625" style="27"/>
  </cols>
  <sheetData>
    <row r="1" spans="1:8" s="95" customFormat="1">
      <c r="B1" s="97"/>
      <c r="C1" s="97"/>
      <c r="D1" s="97"/>
      <c r="E1" s="97"/>
      <c r="F1" s="97"/>
      <c r="G1" s="97"/>
    </row>
    <row r="2" spans="1:8" ht="14.25" customHeight="1">
      <c r="B2" s="219" t="s">
        <v>67</v>
      </c>
      <c r="C2" s="220"/>
      <c r="D2" s="221"/>
      <c r="E2" s="219" t="s">
        <v>68</v>
      </c>
      <c r="F2" s="220"/>
      <c r="G2" s="220"/>
      <c r="H2" s="220"/>
    </row>
    <row r="3" spans="1:8" ht="33.75">
      <c r="A3" s="96"/>
      <c r="B3" s="74" t="s">
        <v>69</v>
      </c>
      <c r="C3" s="74" t="s">
        <v>70</v>
      </c>
      <c r="D3" s="74" t="s">
        <v>308</v>
      </c>
      <c r="E3" s="74" t="s">
        <v>146</v>
      </c>
      <c r="F3" s="74" t="s">
        <v>147</v>
      </c>
      <c r="G3" s="74" t="s">
        <v>148</v>
      </c>
      <c r="H3" s="89" t="s">
        <v>149</v>
      </c>
    </row>
    <row r="4" spans="1:8" collapsed="1">
      <c r="A4" s="96"/>
      <c r="B4" s="83" t="s">
        <v>247</v>
      </c>
      <c r="C4" s="83" t="s">
        <v>241</v>
      </c>
      <c r="D4" s="83">
        <v>13114</v>
      </c>
      <c r="E4" s="83">
        <v>34</v>
      </c>
      <c r="F4" s="83">
        <v>0</v>
      </c>
      <c r="G4" s="83">
        <v>13080</v>
      </c>
      <c r="H4" s="83">
        <v>0</v>
      </c>
    </row>
    <row r="5" spans="1:8">
      <c r="A5" s="96"/>
      <c r="B5" s="83" t="s">
        <v>247</v>
      </c>
      <c r="C5" s="83" t="s">
        <v>242</v>
      </c>
      <c r="D5" s="83">
        <v>23295</v>
      </c>
      <c r="E5" s="83">
        <v>54</v>
      </c>
      <c r="F5" s="83">
        <v>23241</v>
      </c>
      <c r="G5" s="83">
        <v>0</v>
      </c>
      <c r="H5" s="83">
        <v>0</v>
      </c>
    </row>
    <row r="6" spans="1:8">
      <c r="A6" s="96"/>
      <c r="B6" s="83" t="s">
        <v>270</v>
      </c>
      <c r="C6" s="83" t="s">
        <v>268</v>
      </c>
      <c r="D6" s="83">
        <v>10104</v>
      </c>
      <c r="E6" s="83">
        <v>112</v>
      </c>
      <c r="F6" s="83"/>
      <c r="G6" s="83">
        <v>9992</v>
      </c>
      <c r="H6" s="83">
        <v>0</v>
      </c>
    </row>
    <row r="7" spans="1:8">
      <c r="A7" s="96"/>
      <c r="B7" s="83" t="s">
        <v>283</v>
      </c>
      <c r="C7" s="83" t="s">
        <v>281</v>
      </c>
      <c r="D7" s="83">
        <v>24468</v>
      </c>
      <c r="E7" s="83">
        <v>343</v>
      </c>
      <c r="F7" s="83">
        <v>0</v>
      </c>
      <c r="G7" s="83">
        <v>24125</v>
      </c>
      <c r="H7" s="83">
        <v>0</v>
      </c>
    </row>
    <row r="8" spans="1:8">
      <c r="A8" s="96"/>
      <c r="B8" s="83" t="s">
        <v>284</v>
      </c>
      <c r="C8" s="83" t="s">
        <v>282</v>
      </c>
      <c r="D8" s="83">
        <v>9999</v>
      </c>
      <c r="E8" s="83">
        <v>223</v>
      </c>
      <c r="F8" s="83">
        <v>0</v>
      </c>
      <c r="G8" s="83">
        <v>9776</v>
      </c>
      <c r="H8" s="83">
        <v>0</v>
      </c>
    </row>
    <row r="9" spans="1:8">
      <c r="A9" s="96"/>
      <c r="B9" s="83" t="s">
        <v>295</v>
      </c>
      <c r="C9" s="83" t="s">
        <v>292</v>
      </c>
      <c r="D9" s="83">
        <v>9768</v>
      </c>
      <c r="E9" s="83">
        <v>36</v>
      </c>
      <c r="F9" s="83">
        <v>0</v>
      </c>
      <c r="G9" s="83">
        <v>0</v>
      </c>
      <c r="H9" s="83">
        <v>9732</v>
      </c>
    </row>
    <row r="10" spans="1:8">
      <c r="A10" s="96"/>
      <c r="B10" s="83" t="s">
        <v>296</v>
      </c>
      <c r="C10" s="83" t="s">
        <v>293</v>
      </c>
      <c r="D10" s="83">
        <v>14682</v>
      </c>
      <c r="E10" s="83">
        <v>20</v>
      </c>
      <c r="F10" s="83">
        <v>0</v>
      </c>
      <c r="G10" s="83">
        <v>0</v>
      </c>
      <c r="H10" s="83">
        <v>14662</v>
      </c>
    </row>
    <row r="11" spans="1:8" ht="11.25" customHeight="1" collapsed="1">
      <c r="A11" s="96"/>
      <c r="B11" s="211" t="s">
        <v>71</v>
      </c>
      <c r="C11" s="213"/>
      <c r="D11" s="84">
        <v>105430</v>
      </c>
      <c r="E11" s="84">
        <v>822</v>
      </c>
      <c r="F11" s="84">
        <v>23241</v>
      </c>
      <c r="G11" s="84">
        <v>56973</v>
      </c>
      <c r="H11" s="84">
        <v>24394</v>
      </c>
    </row>
    <row r="12" spans="1:8">
      <c r="B12" s="211" t="s">
        <v>72</v>
      </c>
      <c r="C12" s="213"/>
      <c r="D12" s="84">
        <v>104608</v>
      </c>
      <c r="E12" s="217"/>
      <c r="F12" s="217"/>
      <c r="G12" s="217"/>
      <c r="H12" s="217"/>
    </row>
    <row r="13" spans="1:8">
      <c r="B13" s="211" t="s">
        <v>73</v>
      </c>
      <c r="C13" s="213"/>
      <c r="D13" s="84">
        <v>822</v>
      </c>
      <c r="E13" s="218"/>
      <c r="F13" s="218"/>
      <c r="G13" s="218"/>
      <c r="H13" s="218"/>
    </row>
    <row r="14" spans="1:8" s="95" customFormat="1">
      <c r="B14" s="97"/>
      <c r="C14" s="97"/>
      <c r="D14" s="97"/>
      <c r="E14" s="97"/>
      <c r="F14" s="97"/>
      <c r="G14" s="97"/>
    </row>
    <row r="19" spans="2:2">
      <c r="B19" s="34"/>
    </row>
    <row r="20" spans="2:2">
      <c r="B20" s="34"/>
    </row>
  </sheetData>
  <mergeCells count="6">
    <mergeCell ref="E12:H13"/>
    <mergeCell ref="B2:D2"/>
    <mergeCell ref="B11:C11"/>
    <mergeCell ref="B12:C12"/>
    <mergeCell ref="B13:C13"/>
    <mergeCell ref="E2:H2"/>
  </mergeCells>
  <phoneticPr fontId="14" type="noConversion"/>
  <pageMargins left="0.7" right="0.7" top="0.75" bottom="0.75" header="0.3" footer="0.3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19</vt:i4>
      </vt:variant>
    </vt:vector>
  </HeadingPairs>
  <TitlesOfParts>
    <vt:vector size="29" baseType="lpstr">
      <vt:lpstr>Wybrane dane finansowe</vt:lpstr>
      <vt:lpstr>Aktywa</vt:lpstr>
      <vt:lpstr>Pasywa</vt:lpstr>
      <vt:lpstr>RZiS</vt:lpstr>
      <vt:lpstr>CF</vt:lpstr>
      <vt:lpstr>Segmenty - RZiS 3Q</vt:lpstr>
      <vt:lpstr>NI - projekty</vt:lpstr>
      <vt:lpstr>Zapasy - projekty</vt:lpstr>
      <vt:lpstr>Obligacje</vt:lpstr>
      <vt:lpstr>Kredyty</vt:lpstr>
      <vt:lpstr>CF!_Toc177792181</vt:lpstr>
      <vt:lpstr>Pasywa!_Toc177792181</vt:lpstr>
      <vt:lpstr>RZiS!_Toc177792181</vt:lpstr>
      <vt:lpstr>Aktywa!Obszar_wydruku</vt:lpstr>
      <vt:lpstr>CF!Obszar_wydruku</vt:lpstr>
      <vt:lpstr>Kredyty!Obszar_wydruku</vt:lpstr>
      <vt:lpstr>'NI - projekty'!Obszar_wydruku</vt:lpstr>
      <vt:lpstr>Obligacje!Obszar_wydruku</vt:lpstr>
      <vt:lpstr>Pasywa!Obszar_wydruku</vt:lpstr>
      <vt:lpstr>RZiS!Obszar_wydruku</vt:lpstr>
      <vt:lpstr>'Segmenty - RZiS 3Q'!Obszar_wydruku</vt:lpstr>
      <vt:lpstr>'Wybrane dane finansowe'!Obszar_wydruku</vt:lpstr>
      <vt:lpstr>'Zapasy - projekty'!Obszar_wydruku</vt:lpstr>
      <vt:lpstr>CF!OLE_LINK14</vt:lpstr>
      <vt:lpstr>RZiS!OLE_LINK14</vt:lpstr>
      <vt:lpstr>Aktywa!OLE_LINK4</vt:lpstr>
      <vt:lpstr>CF!Tytuły_wydruku</vt:lpstr>
      <vt:lpstr>Pasywa!Tytuły_wydruku</vt:lpstr>
      <vt:lpstr>RZiS!Tytuły_wydruku</vt:lpstr>
    </vt:vector>
  </TitlesOfParts>
  <Company>IMPEL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Michalczyk</dc:creator>
  <cp:lastModifiedBy>Wilczak Piotr</cp:lastModifiedBy>
  <cp:lastPrinted>2015-05-06T12:18:14Z</cp:lastPrinted>
  <dcterms:created xsi:type="dcterms:W3CDTF">2011-08-26T08:57:25Z</dcterms:created>
  <dcterms:modified xsi:type="dcterms:W3CDTF">2015-11-16T16:10:45Z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VDSA - dane do FS.xls</vt:lpwstr>
  </property>
</Properties>
</file>