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ze01\Desktop\ESPI 2018\JSF\"/>
    </mc:Choice>
  </mc:AlternateContent>
  <bookViews>
    <workbookView xWindow="0" yWindow="0" windowWidth="20490" windowHeight="775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E20" i="1"/>
  <c r="D20" i="1"/>
  <c r="F20" i="1" s="1"/>
  <c r="F19" i="1"/>
  <c r="E19" i="1"/>
  <c r="D19" i="1"/>
  <c r="F18" i="1"/>
  <c r="E18" i="1"/>
  <c r="D18" i="1"/>
  <c r="E17" i="1"/>
  <c r="D17" i="1"/>
  <c r="F17" i="1" s="1"/>
  <c r="E16" i="1"/>
  <c r="D16" i="1"/>
  <c r="F16" i="1" s="1"/>
  <c r="F15" i="1"/>
  <c r="E15" i="1"/>
  <c r="D15" i="1"/>
  <c r="F14" i="1"/>
  <c r="E14" i="1"/>
  <c r="D14" i="1"/>
  <c r="E12" i="1"/>
  <c r="D12" i="1"/>
  <c r="F12" i="1" s="1"/>
  <c r="E11" i="1"/>
  <c r="G11" i="1" s="1"/>
  <c r="D11" i="1"/>
  <c r="F11" i="1" s="1"/>
  <c r="E10" i="1"/>
  <c r="G10" i="1" s="1"/>
  <c r="D10" i="1"/>
  <c r="F10" i="1" s="1"/>
  <c r="E9" i="1"/>
  <c r="G9" i="1" s="1"/>
  <c r="D9" i="1"/>
  <c r="F9" i="1" s="1"/>
  <c r="E8" i="1"/>
  <c r="G8" i="1" s="1"/>
  <c r="D8" i="1"/>
  <c r="F8" i="1" s="1"/>
  <c r="E7" i="1"/>
  <c r="G7" i="1" s="1"/>
  <c r="D7" i="1"/>
  <c r="F7" i="1" s="1"/>
</calcChain>
</file>

<file path=xl/sharedStrings.xml><?xml version="1.0" encoding="utf-8"?>
<sst xmlns="http://schemas.openxmlformats.org/spreadsheetml/2006/main" count="48" uniqueCount="41">
  <si>
    <t>30.06.2018</t>
  </si>
  <si>
    <t>31.12.2017</t>
  </si>
  <si>
    <t>kurs na ostatni dzień okresu</t>
  </si>
  <si>
    <t>Wpisz kurs EUR do przeliczenia RZIS i CASH</t>
  </si>
  <si>
    <t>-</t>
  </si>
  <si>
    <t>Wyszczególnienie</t>
  </si>
  <si>
    <t>w tys. zł</t>
  </si>
  <si>
    <t>w tys. EUR*</t>
  </si>
  <si>
    <t xml:space="preserve">01.01.2018 31.12.2018 </t>
  </si>
  <si>
    <t xml:space="preserve">01.01.2017  31.12.2017  </t>
  </si>
  <si>
    <t>I.</t>
  </si>
  <si>
    <t>Przychody ze sprzedaży</t>
  </si>
  <si>
    <t>II.</t>
  </si>
  <si>
    <t>Zysk (strata) brutto ze sprzedaży</t>
  </si>
  <si>
    <t>III.</t>
  </si>
  <si>
    <t>Zysk (strata) brutto z działalności operacyjnej</t>
  </si>
  <si>
    <t>IV.</t>
  </si>
  <si>
    <t>Zysk (strata) brutto</t>
  </si>
  <si>
    <t>V.</t>
  </si>
  <si>
    <t xml:space="preserve">Zysk (strata) netto </t>
  </si>
  <si>
    <t>VI.</t>
  </si>
  <si>
    <t>Podstawowy zysk (strata) netto na akcję 
(w zł/ EUR)</t>
  </si>
  <si>
    <t xml:space="preserve">Stan na  31.12.2018 </t>
  </si>
  <si>
    <t>Stan na  31.12.2017</t>
  </si>
  <si>
    <t>VII.</t>
  </si>
  <si>
    <t>Kapitał własny</t>
  </si>
  <si>
    <t>VIII.</t>
  </si>
  <si>
    <t>Zobowiązania długoterminowe</t>
  </si>
  <si>
    <t>IX.</t>
  </si>
  <si>
    <t>Zobowiązania krótkoterminowe</t>
  </si>
  <si>
    <t>X.</t>
  </si>
  <si>
    <t>Aktywa trwałe</t>
  </si>
  <si>
    <t>XI.</t>
  </si>
  <si>
    <t>Aktywa obrotowe</t>
  </si>
  <si>
    <t>XII.</t>
  </si>
  <si>
    <t>Suma aktywów</t>
  </si>
  <si>
    <t>XIII.</t>
  </si>
  <si>
    <t>Wartość księgowa na akcję (w zł/ EUR)</t>
  </si>
  <si>
    <t xml:space="preserve">31.12.2018 </t>
  </si>
  <si>
    <t>kurs średni EUR ogłoszony przez Narodowy Bank Polski na ostatni dzień okresu</t>
  </si>
  <si>
    <t>średni kurs EUR w okresie*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</si>
</sst>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_(* #,##0_);_(* \(#,##0\);_(* &quot;-&quot;?_);_(@_)"/>
    <numFmt numFmtId="166" formatCode="_(* #,##0.00_);_(* \(#,##0.00\);_(* &quot;-&quot;?_);_(@_)"/>
    <numFmt numFmtId="167" formatCode="#,##0.0000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0"/>
      <name val="Calibri"/>
      <family val="2"/>
      <charset val="238"/>
    </font>
    <font>
      <b/>
      <sz val="8"/>
      <color indexed="9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0"/>
      <name val="Calibri"/>
      <family val="2"/>
      <charset val="238"/>
    </font>
    <font>
      <sz val="8"/>
      <color indexed="9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indexed="9"/>
      </top>
      <bottom style="thin">
        <color indexed="9"/>
      </bottom>
      <diagonal/>
    </border>
    <border>
      <left style="thin">
        <color rgb="FFFFFFFF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wrapText="1"/>
    </xf>
    <xf numFmtId="165" fontId="1" fillId="4" borderId="12" xfId="0" applyNumberFormat="1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166" fontId="1" fillId="4" borderId="12" xfId="0" applyNumberFormat="1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167" fontId="9" fillId="3" borderId="13" xfId="0" applyNumberFormat="1" applyFont="1" applyFill="1" applyBorder="1" applyAlignment="1">
      <alignment horizontal="center" wrapText="1"/>
    </xf>
    <xf numFmtId="167" fontId="9" fillId="3" borderId="16" xfId="0" applyNumberFormat="1" applyFont="1" applyFill="1" applyBorder="1" applyAlignment="1">
      <alignment horizontal="center" wrapText="1"/>
    </xf>
    <xf numFmtId="167" fontId="9" fillId="3" borderId="14" xfId="0" applyNumberFormat="1" applyFont="1" applyFill="1" applyBorder="1" applyAlignment="1">
      <alignment horizont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7" fontId="7" fillId="4" borderId="13" xfId="0" applyNumberFormat="1" applyFont="1" applyFill="1" applyBorder="1" applyAlignment="1">
      <alignment horizontal="left" wrapText="1"/>
    </xf>
    <xf numFmtId="167" fontId="7" fillId="4" borderId="16" xfId="0" applyNumberFormat="1" applyFont="1" applyFill="1" applyBorder="1" applyAlignment="1">
      <alignment horizontal="left" wrapText="1"/>
    </xf>
    <xf numFmtId="167" fontId="7" fillId="4" borderId="14" xfId="0" applyNumberFormat="1" applyFont="1" applyFill="1" applyBorder="1" applyAlignment="1">
      <alignment horizontal="left" wrapText="1"/>
    </xf>
    <xf numFmtId="167" fontId="7" fillId="4" borderId="12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167" fontId="9" fillId="3" borderId="13" xfId="0" applyNumberFormat="1" applyFont="1" applyFill="1" applyBorder="1" applyAlignment="1">
      <alignment horizontal="left" wrapText="1"/>
    </xf>
    <xf numFmtId="167" fontId="9" fillId="3" borderId="16" xfId="0" applyNumberFormat="1" applyFont="1" applyFill="1" applyBorder="1" applyAlignment="1">
      <alignment horizontal="left" wrapText="1"/>
    </xf>
    <xf numFmtId="167" fontId="9" fillId="3" borderId="14" xfId="0" applyNumberFormat="1" applyFont="1" applyFill="1" applyBorder="1" applyAlignment="1">
      <alignment horizontal="left" wrapText="1"/>
    </xf>
    <xf numFmtId="167" fontId="7" fillId="4" borderId="12" xfId="0" applyNumberFormat="1" applyFont="1" applyFill="1" applyBorder="1" applyAlignment="1">
      <alignment horizontal="right"/>
    </xf>
    <xf numFmtId="0" fontId="10" fillId="0" borderId="17" xfId="0" applyFont="1" applyBorder="1" applyAlignment="1">
      <alignment horizontal="justify" wrapText="1"/>
    </xf>
    <xf numFmtId="0" fontId="1" fillId="0" borderId="17" xfId="0" applyFont="1" applyBorder="1" applyAlignment="1">
      <alignment wrapText="1"/>
    </xf>
    <xf numFmtId="0" fontId="11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ze01/AppData/Local/Microsoft/Windows/Temporary%20Internet%20Files/Content.Outlook/0S56318X/VD%20jedn.%20-%20tabele%20do%20SF_31.12.2018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ZOiS 2018"/>
      <sheetName val="BS_2018"/>
      <sheetName val="P&amp;L por 2017"/>
      <sheetName val="P&amp;L_2018"/>
      <sheetName val="ESPI"/>
      <sheetName val="Aktywa"/>
      <sheetName val="Pasywa"/>
      <sheetName val="RZiS"/>
      <sheetName val="Liczba akcji"/>
      <sheetName val="kursy 2018"/>
      <sheetName val="Kapitały"/>
      <sheetName val="CF"/>
      <sheetName val="N.1A"/>
      <sheetName val="N.1B"/>
      <sheetName val="N.2A"/>
      <sheetName val="N.2B"/>
      <sheetName val="N.2C"/>
      <sheetName val="N.4A"/>
      <sheetName val="N.4B"/>
      <sheetName val="N.5"/>
      <sheetName val="Arkusz4"/>
      <sheetName val="N.5A"/>
      <sheetName val="N.6"/>
      <sheetName val="N.7"/>
      <sheetName val="N.5B"/>
      <sheetName val="N.8"/>
      <sheetName val="N.9"/>
      <sheetName val="N.10"/>
      <sheetName val="N.11"/>
      <sheetName val="N.12"/>
      <sheetName val="N.13A"/>
      <sheetName val="N.13B"/>
      <sheetName val="N.14A"/>
      <sheetName val="N.14B"/>
      <sheetName val="N.15"/>
      <sheetName val="N.16"/>
      <sheetName val="N.17"/>
      <sheetName val="N.18"/>
      <sheetName val="N.19A"/>
      <sheetName val="N.19B"/>
      <sheetName val="N.20-23"/>
      <sheetName val="N.22B"/>
      <sheetName val="N.24A"/>
      <sheetName val="N.24B"/>
      <sheetName val="N.28"/>
      <sheetName val="N.29-33"/>
      <sheetName val="N.32 (2)"/>
      <sheetName val="N.35B"/>
      <sheetName val="Kapitały- ISA"/>
      <sheetName val="Kapitały (2)- ISA"/>
      <sheetName val="N.38"/>
      <sheetName val="VAN (powiązane)"/>
      <sheetName val="VAN (pow. niek.)_2016"/>
      <sheetName val="VAN (pow. niek.)"/>
      <sheetName val="Instrum. fin."/>
      <sheetName val="Instrum.fin. - cd."/>
      <sheetName val="N.32"/>
      <sheetName val="instr. fin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G4">
            <v>214363</v>
          </cell>
          <cell r="H4">
            <v>443775</v>
          </cell>
        </row>
        <row r="18">
          <cell r="G18">
            <v>271195</v>
          </cell>
          <cell r="H18">
            <v>43121</v>
          </cell>
        </row>
        <row r="30">
          <cell r="G30">
            <v>485558</v>
          </cell>
          <cell r="H30">
            <v>486896</v>
          </cell>
        </row>
      </sheetData>
      <sheetData sheetId="7">
        <row r="4">
          <cell r="G4">
            <v>310639</v>
          </cell>
          <cell r="H4">
            <v>329795</v>
          </cell>
        </row>
        <row r="20">
          <cell r="G20">
            <v>154077</v>
          </cell>
          <cell r="H20">
            <v>141707</v>
          </cell>
        </row>
        <row r="31">
          <cell r="G31">
            <v>20842</v>
          </cell>
          <cell r="H31">
            <v>15394</v>
          </cell>
        </row>
        <row r="49">
          <cell r="G49">
            <v>5.9383446287266706</v>
          </cell>
          <cell r="H49">
            <v>5.4740934764597551</v>
          </cell>
        </row>
      </sheetData>
      <sheetData sheetId="8">
        <row r="4">
          <cell r="H4">
            <v>16080</v>
          </cell>
          <cell r="K4">
            <v>26488</v>
          </cell>
        </row>
        <row r="8">
          <cell r="H8">
            <v>2957</v>
          </cell>
          <cell r="K8">
            <v>11578</v>
          </cell>
        </row>
        <row r="29">
          <cell r="H29">
            <v>-2654</v>
          </cell>
          <cell r="K29">
            <v>6124</v>
          </cell>
        </row>
        <row r="43">
          <cell r="H43">
            <v>75879</v>
          </cell>
          <cell r="K43">
            <v>30637</v>
          </cell>
        </row>
        <row r="47">
          <cell r="H47">
            <v>66252</v>
          </cell>
          <cell r="K47">
            <v>28587</v>
          </cell>
        </row>
        <row r="60">
          <cell r="H60">
            <v>1.1485939406798005</v>
          </cell>
          <cell r="K60">
            <v>0.46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4"/>
  <sheetViews>
    <sheetView tabSelected="1" topLeftCell="A4" workbookViewId="0">
      <selection activeCell="K17" sqref="K17"/>
    </sheetView>
  </sheetViews>
  <sheetFormatPr defaultColWidth="9.140625" defaultRowHeight="11.25" x14ac:dyDescent="0.2"/>
  <cols>
    <col min="1" max="1" width="3.28515625" style="1" customWidth="1"/>
    <col min="2" max="2" width="3.85546875" style="1" customWidth="1"/>
    <col min="3" max="3" width="35.7109375" style="1" customWidth="1"/>
    <col min="4" max="8" width="10.7109375" style="1" customWidth="1"/>
    <col min="9" max="9" width="1" style="1" customWidth="1"/>
    <col min="10" max="10" width="11.28515625" style="1" bestFit="1" customWidth="1"/>
    <col min="11" max="16384" width="9.140625" style="1"/>
  </cols>
  <sheetData>
    <row r="1" spans="2:13" hidden="1" x14ac:dyDescent="0.2">
      <c r="D1" s="2" t="s">
        <v>0</v>
      </c>
      <c r="E1" s="2"/>
      <c r="F1" s="3"/>
      <c r="G1" s="2" t="s">
        <v>1</v>
      </c>
    </row>
    <row r="2" spans="2:13" hidden="1" x14ac:dyDescent="0.2">
      <c r="C2" s="4" t="s">
        <v>2</v>
      </c>
      <c r="D2" s="5">
        <f>F23</f>
        <v>4.3</v>
      </c>
      <c r="F2" s="6"/>
      <c r="G2" s="6">
        <v>4.1708999999999996</v>
      </c>
    </row>
    <row r="3" spans="2:13" hidden="1" x14ac:dyDescent="0.2">
      <c r="C3" s="4" t="s">
        <v>3</v>
      </c>
      <c r="D3" s="7">
        <f>F26</f>
        <v>4.2268999999999997</v>
      </c>
      <c r="E3" s="5"/>
      <c r="F3" s="6" t="s">
        <v>4</v>
      </c>
      <c r="G3" s="6">
        <v>4.2446999999999999</v>
      </c>
    </row>
    <row r="4" spans="2:13" x14ac:dyDescent="0.2">
      <c r="B4" s="8"/>
      <c r="C4" s="9"/>
      <c r="D4" s="5"/>
      <c r="E4" s="5"/>
      <c r="F4" s="5"/>
    </row>
    <row r="5" spans="2:13" s="15" customFormat="1" ht="12.75" customHeight="1" x14ac:dyDescent="0.25">
      <c r="B5" s="10" t="s">
        <v>5</v>
      </c>
      <c r="C5" s="11"/>
      <c r="D5" s="12" t="s">
        <v>6</v>
      </c>
      <c r="E5" s="13"/>
      <c r="F5" s="14" t="s">
        <v>7</v>
      </c>
      <c r="G5" s="13"/>
    </row>
    <row r="6" spans="2:13" s="15" customFormat="1" ht="38.25" customHeight="1" x14ac:dyDescent="0.25">
      <c r="B6" s="16"/>
      <c r="C6" s="17"/>
      <c r="D6" s="18" t="s">
        <v>8</v>
      </c>
      <c r="E6" s="19" t="s">
        <v>9</v>
      </c>
      <c r="F6" s="19" t="s">
        <v>8</v>
      </c>
      <c r="G6" s="19" t="s">
        <v>9</v>
      </c>
    </row>
    <row r="7" spans="2:13" s="15" customFormat="1" x14ac:dyDescent="0.25">
      <c r="B7" s="20" t="s">
        <v>10</v>
      </c>
      <c r="C7" s="21" t="s">
        <v>11</v>
      </c>
      <c r="D7" s="22">
        <f>[1]RZiS!H4</f>
        <v>16080</v>
      </c>
      <c r="E7" s="22">
        <f>[1]RZiS!K4</f>
        <v>26488</v>
      </c>
      <c r="F7" s="22">
        <f>D7/$D$3</f>
        <v>3804.2063923915875</v>
      </c>
      <c r="G7" s="22">
        <f>E7/$G$26</f>
        <v>6240.2525502391218</v>
      </c>
    </row>
    <row r="8" spans="2:13" s="15" customFormat="1" x14ac:dyDescent="0.25">
      <c r="B8" s="23" t="s">
        <v>12</v>
      </c>
      <c r="C8" s="24" t="s">
        <v>13</v>
      </c>
      <c r="D8" s="22">
        <f>[1]RZiS!H8</f>
        <v>2957</v>
      </c>
      <c r="E8" s="22">
        <f>[1]RZiS!K8</f>
        <v>11578</v>
      </c>
      <c r="F8" s="22">
        <f t="shared" ref="F8:F11" si="0">D8/$D$3</f>
        <v>699.56705860086595</v>
      </c>
      <c r="G8" s="22">
        <f>E8/$G$26</f>
        <v>2727.6368176785168</v>
      </c>
    </row>
    <row r="9" spans="2:13" s="15" customFormat="1" x14ac:dyDescent="0.25">
      <c r="B9" s="23" t="s">
        <v>14</v>
      </c>
      <c r="C9" s="24" t="s">
        <v>15</v>
      </c>
      <c r="D9" s="22">
        <f>[1]RZiS!H29</f>
        <v>-2654</v>
      </c>
      <c r="E9" s="22">
        <f>[1]RZiS!K29</f>
        <v>6124</v>
      </c>
      <c r="F9" s="22">
        <f t="shared" si="0"/>
        <v>-627.88331874423341</v>
      </c>
      <c r="G9" s="22">
        <f>E9/$G$26</f>
        <v>1442.7403585647985</v>
      </c>
    </row>
    <row r="10" spans="2:13" s="15" customFormat="1" x14ac:dyDescent="0.25">
      <c r="B10" s="23" t="s">
        <v>16</v>
      </c>
      <c r="C10" s="24" t="s">
        <v>17</v>
      </c>
      <c r="D10" s="22">
        <f>[1]RZiS!H43</f>
        <v>75879</v>
      </c>
      <c r="E10" s="22">
        <f>[1]RZiS!K43</f>
        <v>30637</v>
      </c>
      <c r="F10" s="22">
        <f t="shared" si="0"/>
        <v>17951.453784097095</v>
      </c>
      <c r="G10" s="22">
        <f>E10/$G$26</f>
        <v>7217.7067872876769</v>
      </c>
    </row>
    <row r="11" spans="2:13" s="15" customFormat="1" x14ac:dyDescent="0.25">
      <c r="B11" s="23" t="s">
        <v>18</v>
      </c>
      <c r="C11" s="24" t="s">
        <v>19</v>
      </c>
      <c r="D11" s="22">
        <f>[1]RZiS!H47</f>
        <v>66252</v>
      </c>
      <c r="E11" s="22">
        <f>[1]RZiS!K47</f>
        <v>28587</v>
      </c>
      <c r="F11" s="22">
        <f t="shared" si="0"/>
        <v>15673.898128652205</v>
      </c>
      <c r="G11" s="22">
        <f>E11/$G$26</f>
        <v>6734.7515725492967</v>
      </c>
    </row>
    <row r="12" spans="2:13" s="15" customFormat="1" ht="22.5" x14ac:dyDescent="0.25">
      <c r="B12" s="23" t="s">
        <v>20</v>
      </c>
      <c r="C12" s="24" t="s">
        <v>21</v>
      </c>
      <c r="D12" s="25">
        <f>[1]RZiS!H60</f>
        <v>1.1485939406798005</v>
      </c>
      <c r="E12" s="25">
        <f>[1]RZiS!K60</f>
        <v>0.46</v>
      </c>
      <c r="F12" s="25">
        <f>D12/$D$3</f>
        <v>0.27173435394255852</v>
      </c>
      <c r="G12" s="25">
        <v>0.109</v>
      </c>
    </row>
    <row r="13" spans="2:13" s="15" customFormat="1" ht="22.5" x14ac:dyDescent="0.25">
      <c r="B13" s="26"/>
      <c r="C13" s="27"/>
      <c r="D13" s="19" t="s">
        <v>22</v>
      </c>
      <c r="E13" s="19" t="s">
        <v>23</v>
      </c>
      <c r="F13" s="19" t="s">
        <v>22</v>
      </c>
      <c r="G13" s="19" t="s">
        <v>23</v>
      </c>
      <c r="M13" s="28"/>
    </row>
    <row r="14" spans="2:13" s="15" customFormat="1" x14ac:dyDescent="0.25">
      <c r="B14" s="23" t="s">
        <v>24</v>
      </c>
      <c r="C14" s="24" t="s">
        <v>25</v>
      </c>
      <c r="D14" s="22">
        <f>[1]Pasywa!G4</f>
        <v>310639</v>
      </c>
      <c r="E14" s="22">
        <f>[1]Pasywa!H4</f>
        <v>329795</v>
      </c>
      <c r="F14" s="22">
        <f>D14/$D$2</f>
        <v>72241.627906976748</v>
      </c>
      <c r="G14" s="22">
        <v>79070</v>
      </c>
    </row>
    <row r="15" spans="2:13" s="15" customFormat="1" x14ac:dyDescent="0.25">
      <c r="B15" s="23" t="s">
        <v>26</v>
      </c>
      <c r="C15" s="24" t="s">
        <v>27</v>
      </c>
      <c r="D15" s="22">
        <f>[1]Pasywa!G20</f>
        <v>154077</v>
      </c>
      <c r="E15" s="22">
        <f>[1]Pasywa!H20</f>
        <v>141707</v>
      </c>
      <c r="F15" s="22">
        <f>D15/$D$2</f>
        <v>35831.860465116282</v>
      </c>
      <c r="G15" s="22">
        <v>33975</v>
      </c>
    </row>
    <row r="16" spans="2:13" s="15" customFormat="1" x14ac:dyDescent="0.25">
      <c r="B16" s="23" t="s">
        <v>28</v>
      </c>
      <c r="C16" s="24" t="s">
        <v>29</v>
      </c>
      <c r="D16" s="22">
        <f>[1]Pasywa!G31</f>
        <v>20842</v>
      </c>
      <c r="E16" s="22">
        <f>[1]Pasywa!H31</f>
        <v>15394</v>
      </c>
      <c r="F16" s="22">
        <f t="shared" ref="F16:F20" si="1">D16/$D$2</f>
        <v>4846.9767441860467</v>
      </c>
      <c r="G16" s="22">
        <v>3691</v>
      </c>
    </row>
    <row r="17" spans="2:8" s="15" customFormat="1" x14ac:dyDescent="0.25">
      <c r="B17" s="23" t="s">
        <v>30</v>
      </c>
      <c r="C17" s="24" t="s">
        <v>31</v>
      </c>
      <c r="D17" s="22">
        <f>[1]Aktywa!G4</f>
        <v>214363</v>
      </c>
      <c r="E17" s="22">
        <f>[1]Aktywa!H4</f>
        <v>443775</v>
      </c>
      <c r="F17" s="22">
        <f t="shared" si="1"/>
        <v>49851.860465116282</v>
      </c>
      <c r="G17" s="22">
        <v>106398</v>
      </c>
    </row>
    <row r="18" spans="2:8" s="15" customFormat="1" x14ac:dyDescent="0.25">
      <c r="B18" s="23" t="s">
        <v>32</v>
      </c>
      <c r="C18" s="24" t="s">
        <v>33</v>
      </c>
      <c r="D18" s="22">
        <f>[1]Aktywa!G18</f>
        <v>271195</v>
      </c>
      <c r="E18" s="22">
        <f>[1]Aktywa!H18</f>
        <v>43121</v>
      </c>
      <c r="F18" s="22">
        <f t="shared" si="1"/>
        <v>63068.604651162794</v>
      </c>
      <c r="G18" s="22">
        <v>10339</v>
      </c>
    </row>
    <row r="19" spans="2:8" s="15" customFormat="1" x14ac:dyDescent="0.25">
      <c r="B19" s="23" t="s">
        <v>34</v>
      </c>
      <c r="C19" s="24" t="s">
        <v>35</v>
      </c>
      <c r="D19" s="22">
        <f>[1]Aktywa!G30</f>
        <v>485558</v>
      </c>
      <c r="E19" s="22">
        <f>[1]Aktywa!H30</f>
        <v>486896</v>
      </c>
      <c r="F19" s="22">
        <f t="shared" si="1"/>
        <v>112920.46511627907</v>
      </c>
      <c r="G19" s="22">
        <v>116736</v>
      </c>
    </row>
    <row r="20" spans="2:8" x14ac:dyDescent="0.2">
      <c r="B20" s="23" t="s">
        <v>36</v>
      </c>
      <c r="C20" s="24" t="s">
        <v>37</v>
      </c>
      <c r="D20" s="25">
        <f>[1]Pasywa!G49</f>
        <v>5.9383446287266706</v>
      </c>
      <c r="E20" s="25">
        <f>[1]Pasywa!H49</f>
        <v>5.4740934764597551</v>
      </c>
      <c r="F20" s="25">
        <f t="shared" si="1"/>
        <v>1.3810103787736443</v>
      </c>
      <c r="G20" s="25">
        <v>1.31</v>
      </c>
    </row>
    <row r="21" spans="2:8" x14ac:dyDescent="0.2">
      <c r="C21" s="29"/>
    </row>
    <row r="22" spans="2:8" x14ac:dyDescent="0.2">
      <c r="B22" s="30"/>
      <c r="C22" s="31"/>
      <c r="D22" s="31"/>
      <c r="E22" s="32"/>
      <c r="F22" s="33" t="s">
        <v>38</v>
      </c>
      <c r="G22" s="33" t="s">
        <v>1</v>
      </c>
    </row>
    <row r="23" spans="2:8" ht="12.75" customHeight="1" x14ac:dyDescent="0.2">
      <c r="B23" s="34" t="s">
        <v>39</v>
      </c>
      <c r="C23" s="35"/>
      <c r="D23" s="35"/>
      <c r="E23" s="36"/>
      <c r="F23" s="37">
        <v>4.3</v>
      </c>
      <c r="G23" s="37">
        <v>4.1708999999999996</v>
      </c>
    </row>
    <row r="24" spans="2:8" x14ac:dyDescent="0.2">
      <c r="B24" s="38"/>
      <c r="C24" s="39"/>
      <c r="D24" s="38"/>
      <c r="E24" s="38"/>
      <c r="F24" s="40"/>
      <c r="G24" s="40"/>
    </row>
    <row r="25" spans="2:8" ht="22.5" x14ac:dyDescent="0.2">
      <c r="B25" s="41"/>
      <c r="C25" s="42"/>
      <c r="D25" s="42"/>
      <c r="E25" s="43"/>
      <c r="F25" s="19" t="s">
        <v>8</v>
      </c>
      <c r="G25" s="19" t="s">
        <v>9</v>
      </c>
    </row>
    <row r="26" spans="2:8" ht="12.75" customHeight="1" x14ac:dyDescent="0.2">
      <c r="B26" s="34" t="s">
        <v>40</v>
      </c>
      <c r="C26" s="35"/>
      <c r="D26" s="35"/>
      <c r="E26" s="36"/>
      <c r="F26" s="44">
        <v>4.2268999999999997</v>
      </c>
      <c r="G26" s="44">
        <v>4.2446999999999999</v>
      </c>
    </row>
    <row r="27" spans="2:8" ht="24" hidden="1" customHeight="1" x14ac:dyDescent="0.2">
      <c r="B27" s="45">
        <v>4.2473999999999998</v>
      </c>
      <c r="C27" s="46"/>
      <c r="D27" s="46"/>
      <c r="E27" s="46"/>
      <c r="F27" s="46"/>
      <c r="G27" s="46"/>
      <c r="H27" s="47"/>
    </row>
    <row r="28" spans="2:8" x14ac:dyDescent="0.2">
      <c r="C28" s="29"/>
    </row>
    <row r="29" spans="2:8" x14ac:dyDescent="0.2">
      <c r="C29" s="29"/>
    </row>
    <row r="30" spans="2:8" x14ac:dyDescent="0.2">
      <c r="C30" s="29"/>
    </row>
    <row r="31" spans="2:8" x14ac:dyDescent="0.2">
      <c r="C31" s="29"/>
    </row>
    <row r="32" spans="2:8" x14ac:dyDescent="0.2">
      <c r="C32" s="29"/>
    </row>
    <row r="33" spans="3:3" x14ac:dyDescent="0.2">
      <c r="C33" s="29"/>
    </row>
    <row r="34" spans="3:3" x14ac:dyDescent="0.2">
      <c r="C34" s="29"/>
    </row>
    <row r="35" spans="3:3" x14ac:dyDescent="0.2">
      <c r="C35" s="29"/>
    </row>
    <row r="36" spans="3:3" x14ac:dyDescent="0.2">
      <c r="C36" s="29"/>
    </row>
    <row r="37" spans="3:3" x14ac:dyDescent="0.2">
      <c r="C37" s="29"/>
    </row>
    <row r="38" spans="3:3" x14ac:dyDescent="0.2">
      <c r="C38" s="29"/>
    </row>
    <row r="39" spans="3:3" x14ac:dyDescent="0.2">
      <c r="C39" s="29"/>
    </row>
    <row r="40" spans="3:3" x14ac:dyDescent="0.2">
      <c r="C40" s="29"/>
    </row>
    <row r="41" spans="3:3" x14ac:dyDescent="0.2">
      <c r="C41" s="29"/>
    </row>
    <row r="42" spans="3:3" x14ac:dyDescent="0.2">
      <c r="C42" s="29"/>
    </row>
    <row r="43" spans="3:3" x14ac:dyDescent="0.2">
      <c r="C43" s="29"/>
    </row>
    <row r="44" spans="3:3" x14ac:dyDescent="0.2">
      <c r="C44" s="29"/>
    </row>
    <row r="45" spans="3:3" x14ac:dyDescent="0.2">
      <c r="C45" s="29"/>
    </row>
    <row r="46" spans="3:3" x14ac:dyDescent="0.2">
      <c r="C46" s="29"/>
    </row>
    <row r="47" spans="3:3" x14ac:dyDescent="0.2">
      <c r="C47" s="29"/>
    </row>
    <row r="48" spans="3:3" x14ac:dyDescent="0.2">
      <c r="C48" s="29"/>
    </row>
    <row r="49" spans="3:3" x14ac:dyDescent="0.2">
      <c r="C49" s="29"/>
    </row>
    <row r="50" spans="3:3" x14ac:dyDescent="0.2">
      <c r="C50" s="29"/>
    </row>
    <row r="51" spans="3:3" x14ac:dyDescent="0.2">
      <c r="C51" s="29"/>
    </row>
    <row r="52" spans="3:3" x14ac:dyDescent="0.2">
      <c r="C52" s="29"/>
    </row>
    <row r="53" spans="3:3" x14ac:dyDescent="0.2">
      <c r="C53" s="29"/>
    </row>
    <row r="54" spans="3:3" x14ac:dyDescent="0.2">
      <c r="C54" s="29"/>
    </row>
    <row r="55" spans="3:3" x14ac:dyDescent="0.2">
      <c r="C55" s="29"/>
    </row>
    <row r="56" spans="3:3" x14ac:dyDescent="0.2">
      <c r="C56" s="29"/>
    </row>
    <row r="57" spans="3:3" x14ac:dyDescent="0.2">
      <c r="C57" s="29"/>
    </row>
    <row r="58" spans="3:3" x14ac:dyDescent="0.2">
      <c r="C58" s="29"/>
    </row>
    <row r="59" spans="3:3" x14ac:dyDescent="0.2">
      <c r="C59" s="29"/>
    </row>
    <row r="60" spans="3:3" x14ac:dyDescent="0.2">
      <c r="C60" s="29"/>
    </row>
    <row r="61" spans="3:3" x14ac:dyDescent="0.2">
      <c r="C61" s="29"/>
    </row>
    <row r="62" spans="3:3" x14ac:dyDescent="0.2">
      <c r="C62" s="29"/>
    </row>
    <row r="63" spans="3:3" x14ac:dyDescent="0.2">
      <c r="C63" s="29"/>
    </row>
    <row r="64" spans="3:3" x14ac:dyDescent="0.2">
      <c r="C64" s="29"/>
    </row>
    <row r="65" spans="3:3" x14ac:dyDescent="0.2">
      <c r="C65" s="29"/>
    </row>
    <row r="66" spans="3:3" x14ac:dyDescent="0.2">
      <c r="C66" s="29"/>
    </row>
    <row r="67" spans="3:3" x14ac:dyDescent="0.2">
      <c r="C67" s="29"/>
    </row>
    <row r="68" spans="3:3" x14ac:dyDescent="0.2">
      <c r="C68" s="29"/>
    </row>
    <row r="69" spans="3:3" x14ac:dyDescent="0.2">
      <c r="C69" s="29"/>
    </row>
    <row r="70" spans="3:3" x14ac:dyDescent="0.2">
      <c r="C70" s="29"/>
    </row>
    <row r="71" spans="3:3" x14ac:dyDescent="0.2">
      <c r="C71" s="29"/>
    </row>
    <row r="72" spans="3:3" x14ac:dyDescent="0.2">
      <c r="C72" s="29"/>
    </row>
    <row r="73" spans="3:3" x14ac:dyDescent="0.2">
      <c r="C73" s="29"/>
    </row>
    <row r="74" spans="3:3" x14ac:dyDescent="0.2">
      <c r="C74" s="29"/>
    </row>
    <row r="75" spans="3:3" x14ac:dyDescent="0.2">
      <c r="C75" s="29"/>
    </row>
    <row r="76" spans="3:3" x14ac:dyDescent="0.2">
      <c r="C76" s="29"/>
    </row>
    <row r="77" spans="3:3" x14ac:dyDescent="0.2">
      <c r="C77" s="29"/>
    </row>
    <row r="78" spans="3:3" x14ac:dyDescent="0.2">
      <c r="C78" s="29"/>
    </row>
    <row r="79" spans="3:3" x14ac:dyDescent="0.2">
      <c r="C79" s="29"/>
    </row>
    <row r="80" spans="3:3" x14ac:dyDescent="0.2">
      <c r="C80" s="29"/>
    </row>
    <row r="81" spans="3:3" x14ac:dyDescent="0.2">
      <c r="C81" s="29"/>
    </row>
    <row r="82" spans="3:3" x14ac:dyDescent="0.2">
      <c r="C82" s="29"/>
    </row>
    <row r="83" spans="3:3" x14ac:dyDescent="0.2">
      <c r="C83" s="29"/>
    </row>
    <row r="84" spans="3:3" x14ac:dyDescent="0.2">
      <c r="C84" s="29"/>
    </row>
    <row r="85" spans="3:3" x14ac:dyDescent="0.2">
      <c r="C85" s="29"/>
    </row>
    <row r="86" spans="3:3" x14ac:dyDescent="0.2">
      <c r="C86" s="29"/>
    </row>
    <row r="87" spans="3:3" x14ac:dyDescent="0.2">
      <c r="C87" s="29"/>
    </row>
    <row r="88" spans="3:3" x14ac:dyDescent="0.2">
      <c r="C88" s="29"/>
    </row>
    <row r="89" spans="3:3" x14ac:dyDescent="0.2">
      <c r="C89" s="29"/>
    </row>
    <row r="90" spans="3:3" x14ac:dyDescent="0.2">
      <c r="C90" s="29"/>
    </row>
    <row r="91" spans="3:3" x14ac:dyDescent="0.2">
      <c r="C91" s="29"/>
    </row>
    <row r="92" spans="3:3" x14ac:dyDescent="0.2">
      <c r="C92" s="29"/>
    </row>
    <row r="93" spans="3:3" x14ac:dyDescent="0.2">
      <c r="C93" s="29"/>
    </row>
    <row r="94" spans="3:3" x14ac:dyDescent="0.2">
      <c r="C94" s="29"/>
    </row>
    <row r="95" spans="3:3" x14ac:dyDescent="0.2">
      <c r="C95" s="29"/>
    </row>
    <row r="96" spans="3:3" x14ac:dyDescent="0.2">
      <c r="C96" s="29"/>
    </row>
    <row r="97" spans="3:3" x14ac:dyDescent="0.2">
      <c r="C97" s="29"/>
    </row>
    <row r="98" spans="3:3" x14ac:dyDescent="0.2">
      <c r="C98" s="29"/>
    </row>
    <row r="99" spans="3:3" x14ac:dyDescent="0.2">
      <c r="C99" s="29"/>
    </row>
    <row r="100" spans="3:3" x14ac:dyDescent="0.2">
      <c r="C100" s="29"/>
    </row>
    <row r="101" spans="3:3" x14ac:dyDescent="0.2">
      <c r="C101" s="29"/>
    </row>
    <row r="102" spans="3:3" x14ac:dyDescent="0.2">
      <c r="C102" s="29"/>
    </row>
    <row r="103" spans="3:3" x14ac:dyDescent="0.2">
      <c r="C103" s="29"/>
    </row>
    <row r="104" spans="3:3" x14ac:dyDescent="0.2">
      <c r="C104" s="29"/>
    </row>
  </sheetData>
  <mergeCells count="9">
    <mergeCell ref="B25:E25"/>
    <mergeCell ref="B26:E26"/>
    <mergeCell ref="B27:G27"/>
    <mergeCell ref="B5:C6"/>
    <mergeCell ref="D5:E5"/>
    <mergeCell ref="F5:G5"/>
    <mergeCell ref="B13:C13"/>
    <mergeCell ref="B22:E22"/>
    <mergeCell ref="B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Impel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 Anna</dc:creator>
  <cp:lastModifiedBy>Szewczyk Anna</cp:lastModifiedBy>
  <dcterms:created xsi:type="dcterms:W3CDTF">2019-03-20T14:41:55Z</dcterms:created>
  <dcterms:modified xsi:type="dcterms:W3CDTF">2019-03-20T14:51:39Z</dcterms:modified>
</cp:coreProperties>
</file>